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updateLinks="never" codeName="ThisWorkbook"/>
  <mc:AlternateContent xmlns:mc="http://schemas.openxmlformats.org/markup-compatibility/2006">
    <mc:Choice Requires="x15">
      <x15ac:absPath xmlns:x15ac="http://schemas.microsoft.com/office/spreadsheetml/2010/11/ac" url="https://puntosostenible.sharepoint.com/sites/PuntoSostenible/Documentos compartidos/General/01. Consultorías/2024/01. ELSE - Reporte de Sostenibilidad 2023/03. SMV/"/>
    </mc:Choice>
  </mc:AlternateContent>
  <xr:revisionPtr revIDLastSave="139" documentId="8_{7E67C5D0-EB55-4884-86F3-7C5E5CD0D462}" xr6:coauthVersionLast="47" xr6:coauthVersionMax="47" xr10:uidLastSave="{EBB97DB7-CA76-4DEE-AD13-6CA986CFA1A1}"/>
  <bookViews>
    <workbookView xWindow="-108" yWindow="-108" windowWidth="23256" windowHeight="12456" tabRatio="83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AC14" i="18" s="1"/>
  <c r="C13" i="18"/>
  <c r="C8" i="18"/>
  <c r="AC8" i="18" s="1"/>
  <c r="E7" i="18"/>
  <c r="AC7" i="18" s="1"/>
  <c r="C78" i="18"/>
  <c r="AC13" i="18" l="1"/>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<sst xmlns="http://schemas.openxmlformats.org/spreadsheetml/2006/main" count="766" uniqueCount="328">
  <si>
    <t>REPORTE DE SOSTENIBILIDAD CORPORATIVA (10180)</t>
  </si>
  <si>
    <t>Ejercicio:</t>
  </si>
  <si>
    <t>Página Web:</t>
  </si>
  <si>
    <t>Denominación:</t>
  </si>
  <si>
    <t>Explicación:</t>
  </si>
  <si>
    <t>RPJ</t>
  </si>
  <si>
    <t>Completo</t>
  </si>
  <si>
    <t>Ir al Principal</t>
  </si>
  <si>
    <t>R</t>
  </si>
  <si>
    <t>V</t>
  </si>
  <si>
    <t>A</t>
  </si>
  <si>
    <t>Cant.</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</si>
  <si>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</si>
  <si>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</si>
  <si>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</si>
  <si>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</si>
  <si>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</si>
  <si>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</si>
  <si>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</si>
  <si>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</si>
  <si>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</si>
  <si>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</si>
  <si>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</si>
  <si>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</si>
  <si>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</si>
  <si>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</si>
  <si>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</si>
  <si>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</si>
  <si>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</si>
  <si>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</si>
  <si>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</si>
  <si>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</si>
  <si>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</si>
  <si>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</si>
  <si>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</si>
  <si>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</si>
  <si>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</si>
  <si>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</si>
  <si>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</si>
  <si>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</si>
  <si>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</si>
  <si>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</si>
  <si>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</si>
  <si>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</si>
  <si>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</si>
  <si>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</si>
  <si>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</si>
  <si>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</si>
  <si>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</si>
  <si>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</si>
  <si>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</si>
  <si>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</si>
  <si>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</si>
  <si>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</si>
  <si>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PRINCIPAL</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</si>
  <si>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</si>
  <si>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</si>
  <si>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</si>
  <si>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</si>
  <si>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Política Ambiental</t>
    </r>
    <r>
      <rPr>
        <b/>
        <sz val="11"/>
        <color rgb="FF002060"/>
        <rFont val="Arial"/>
        <family val="2"/>
      </rPr>
      <t>:</t>
    </r>
  </si>
  <si>
    <t>¿La sociedad cuenta con una política ambiental o un sistema de gestión que incluya compromisos ambientales?</t>
  </si>
  <si>
    <t>No</t>
  </si>
  <si>
    <t>Pregunta 11</t>
  </si>
  <si>
    <t>Pregunta 16</t>
  </si>
  <si>
    <t>Pregunta 17</t>
  </si>
  <si>
    <t>Pregunta 18</t>
  </si>
  <si>
    <t>Pregunta 19</t>
  </si>
  <si>
    <t>Pregunta 20</t>
  </si>
  <si>
    <t>Pregunta 21</t>
  </si>
  <si>
    <t>Pregunta 22</t>
  </si>
  <si>
    <t>Pregunta 23</t>
  </si>
  <si>
    <t>Pregunta 24</t>
  </si>
  <si>
    <t>Pregunta 25</t>
  </si>
  <si>
    <t>Pregunta 1</t>
  </si>
  <si>
    <t>Sí</t>
  </si>
  <si>
    <t xml:space="preserve">Fecha de aprobación </t>
  </si>
  <si>
    <t>¿Dicha política ambiental o sistema de gestión ha sido aprobado por el Directorio?</t>
  </si>
  <si>
    <t>¿La sociedad cuenta con un informe de periodicidad anual en el que se evalúen los resultados de su política ambiental y que ha sido puesto de conocimiento del Directorio?</t>
  </si>
  <si>
    <t>Pregunta 2</t>
  </si>
  <si>
    <t xml:space="preserve">Investigación, queja de la comunidad, controversia pública medida correctiva, medida cautelar, multa u otra sanción </t>
  </si>
  <si>
    <t>Estado o situación</t>
  </si>
  <si>
    <t>Pregunta 3</t>
  </si>
  <si>
    <t>Información requerida</t>
  </si>
  <si>
    <t>Ejercicio</t>
  </si>
  <si>
    <t>(Ejercicio - 1)</t>
  </si>
  <si>
    <t>(Ejercicio - 2)</t>
  </si>
  <si>
    <t>Pregunta 4</t>
  </si>
  <si>
    <t>¿La sociedad tiene objetivos o metas para reducir las emisiones de GEI?</t>
  </si>
  <si>
    <t>¿Dichos objetivos o metas de reducción han sido aprobados por el Directorio?</t>
  </si>
  <si>
    <t>Pregunta 5</t>
  </si>
  <si>
    <t>En caso de que sea afirmativa la respuesta a la pregunta 5, indique la siguiente información correspondiente a los últimos tres (3) ejercicios:</t>
  </si>
  <si>
    <t>Pregunta 6</t>
  </si>
  <si>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</si>
  <si>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</si>
  <si>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</si>
  <si>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</si>
  <si>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</si>
  <si>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</si>
  <si>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Pregunta 8</t>
  </si>
  <si>
    <t>En caso de que sea afirmativa la respuesta a la pregunta 8, indique la denominación del documento que evidencie el control de los efluentes:</t>
  </si>
  <si>
    <t>Denominación del documento</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</si>
  <si>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</si>
  <si>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</si>
  <si>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</si>
  <si>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</si>
  <si>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</si>
  <si>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</si>
  <si>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¿La sociedad mide los residuos sólidos que genera (en toneladas)?</t>
  </si>
  <si>
    <t>En caso de que sea afirmativa la respuesta a la pregunta 11, indique la siguiente información correspondiente a los últimos tres ejercicios:</t>
  </si>
  <si>
    <t>Pregunta 12</t>
  </si>
  <si>
    <t>¿La sociedad tiene objetivos o metas para gestionar (reducir, reciclar o reutilizar) sus residuos sólidos?</t>
  </si>
  <si>
    <t>¿Dichos objetivos de reducción han sido aprobados por el Directorio?</t>
  </si>
  <si>
    <t>Pregunta 13</t>
  </si>
  <si>
    <t>¿La sociedad ha identificado los riesgos y oportunidades en relación con sus grupos de interés (como, por ejemplo, colaboradores, proveedores, accionistas, inversionistas, autoridades, clientes, comunidad, entre otros)?</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</si>
  <si>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</si>
  <si>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</si>
  <si>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</si>
  <si>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Pregunta 14</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</si>
  <si>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</si>
  <si>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</si>
  <si>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</si>
  <si>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</si>
  <si>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</si>
  <si>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</si>
  <si>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¿La sociedad cuenta con una política laboral?</t>
  </si>
  <si>
    <t>¿Dicha política laboral ha sido aprobada por el Directorio?</t>
  </si>
  <si>
    <t>¿La sociedad cuenta con un informe en el que se evalúen los resultados de su política laboral y éste ha sido de conocimiento del Directorio?</t>
  </si>
  <si>
    <t>Año desde el cual se viene aplicando</t>
  </si>
  <si>
    <t>Colaboradores</t>
  </si>
  <si>
    <t>Número</t>
  </si>
  <si>
    <t>Porcentaje del total de colaboradores</t>
  </si>
  <si>
    <t>Mujeres</t>
  </si>
  <si>
    <t>Hombres</t>
  </si>
  <si>
    <t>Total</t>
  </si>
  <si>
    <t>¿La sociedad durante el ejercicio ha sido objeto de investigación o se le ha impuesto alguna medida correctiva, medida cautelar, multa u otra sanción relacionadas con el incumplimiento de normas laborales, salud y la seguridad, trabajo forzado o trabajo infantil?</t>
  </si>
  <si>
    <t>¿La sociedad realiza una evaluación anual sobre su cumplimiento u observancia de las normas referidas a Salud y Seguridad en el Trabajo?</t>
  </si>
  <si>
    <t>N° de Empleados Directos</t>
  </si>
  <si>
    <t>Total de Horas trabajadas por todos los empleados directos durante el ejercicio</t>
  </si>
  <si>
    <t xml:space="preserve">N° de Empleados contratados </t>
  </si>
  <si>
    <t>Total de Horas trabajadas por todos los empleados contratados durante el ejercicio</t>
  </si>
  <si>
    <t>¿La sociedad mide su clima laboral?</t>
  </si>
  <si>
    <t>¿La sociedad tiene objetivos o metas para mejorar su clima laboral?</t>
  </si>
  <si>
    <t>¿La sociedad tiene una política de gestión de talento para sus colaboradores?</t>
  </si>
  <si>
    <t>¿Dicha política de gestión de talento ha sido aprobada por el Directorio?</t>
  </si>
  <si>
    <t>En caso de que sea afirmativa la respuesta a la pregunta 22, indique la denominación del documento de la sociedad que sustente los procedimientos para prevenir el hostigamiento sexual y la hostilidad laboral:</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</si>
  <si>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</si>
  <si>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</si>
  <si>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Fecha de emisión</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</si>
  <si>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</si>
  <si>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</si>
  <si>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</si>
  <si>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</si>
  <si>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</si>
  <si>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</si>
  <si>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</si>
  <si>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</si>
  <si>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</si>
  <si>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 xml:space="preserve">Año desde el cual se viene aplicando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</si>
  <si>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</si>
  <si>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r>
      <t>b.</t>
    </r>
    <r>
      <rPr>
        <sz val="10"/>
        <color theme="1"/>
        <rFont val="Times New Roman"/>
        <family val="1"/>
      </rPr>
      <t xml:space="preserve">      </t>
    </r>
    <r>
      <rPr>
        <sz val="10"/>
        <color theme="1"/>
        <rFont val="Arial"/>
        <family val="2"/>
      </rPr>
      <t>En caso de que sea afirmativa la respuesta a la pregunta 1, precise:</t>
    </r>
  </si>
  <si>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</si>
  <si>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</si>
  <si>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</si>
  <si>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</si>
  <si>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r>
      <rPr>
        <b/>
        <sz val="11"/>
        <color theme="0"/>
        <rFont val="Arial"/>
        <family val="2"/>
      </rPr>
      <t>I.</t>
    </r>
    <r>
      <rPr>
        <b/>
        <sz val="7"/>
        <color theme="0"/>
        <rFont val="Times New Roman"/>
        <family val="1"/>
      </rPr>
      <t xml:space="preserve">   </t>
    </r>
    <r>
      <rPr>
        <b/>
        <sz val="11"/>
        <color theme="0"/>
        <rFont val="Arial"/>
        <family val="2"/>
      </rPr>
      <t>MEDIO AMBIENTE Y CAMBIO CLIMÁTICO</t>
    </r>
  </si>
  <si>
    <t>ID DE PREGUNTA (SIME.SC_PREGUNTA)</t>
  </si>
  <si>
    <t>Emisiones de Gases de Efecto Invernadero (GEI):</t>
  </si>
  <si>
    <t>¿La sociedad mide sus emisiones de GEI (*)?</t>
  </si>
  <si>
    <t>a.      En caso de que sea afirmativa la respuesta a la pregunta 3, precise:</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</si>
  <si>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</si>
  <si>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</si>
  <si>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</si>
  <si>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</si>
  <si>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t>Alcance 1 (*)</t>
  </si>
  <si>
    <t>Alcance 2 (**)</t>
  </si>
  <si>
    <t>Alcance 3 (***)</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</si>
  <si>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</si>
  <si>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</si>
  <si>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Derechos Humanos:</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</si>
  <si>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</si>
  <si>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b.   En caso de que sea afirmativa la respuesta a la pregunta 23, indique:</t>
  </si>
  <si>
    <t>III.   INFORMACIÓN COMPLEMENTARIA</t>
  </si>
  <si>
    <t>Agua:</t>
  </si>
  <si>
    <t>¿La sociedad mide su consumo de agua (en m3) en todas sus actividades?</t>
  </si>
  <si>
    <t>¿La sociedad mide su huella hídrica (*)?</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</si>
  <si>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</si>
  <si>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b.   En caso de que sea afirmativa la respuesta a la pregunta 7, precise:</t>
  </si>
  <si>
    <t>¿La sociedad controla la calidad de sus efluentes (*)?</t>
  </si>
  <si>
    <t>Energía:</t>
  </si>
  <si>
    <t>a.   En caso de que sea afirmativa la respuesta a la pregunta 10, indique la denominación del documento en el que se evidencie los objetivos de reducción adoptados por la sociedad, fecha de aprobación y el año desde el que se viene aplicando:</t>
  </si>
  <si>
    <t>b.   En caso de que sea afirmativa la respuesta a la pregunta 10, precise:</t>
  </si>
  <si>
    <t>Residuos Sólidos:</t>
  </si>
  <si>
    <t>Residuos sólidos peligrosos (TM) (*)</t>
  </si>
  <si>
    <t>Residuos sólidos no peligrosos (TM) (**)</t>
  </si>
  <si>
    <t>a.   En caso de que sea afirmativa la respuesta a la pregunta 12, indique nombre del documento en el que evidencien los objetivos de gestión de residuos sólidos adoptados por la sociedad, fecha de aprobación y año desde el cual se viene aplicando.</t>
  </si>
  <si>
    <t>b.   En caso de que sea afirmativa la respuesta a la pregunta 12, precise:</t>
  </si>
  <si>
    <t>Grupos de interés:</t>
  </si>
  <si>
    <t>II.   SOCIAL</t>
  </si>
  <si>
    <t>a.   En caso de que sea afirmativa la respuesta a la pregunta 13, indique:</t>
  </si>
  <si>
    <t>b.    En caso de que sea afirmativa la respuesta a la pregunta 13, indique el nombre del documento que evidencia el plan de acción de la sociedad con relación a sus grupos de interés:</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</si>
  <si>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</si>
  <si>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Derechos Laborales:</t>
  </si>
  <si>
    <t>a.   En caso de que sea afirmativa la respuesta a la pregunta 16, precise:</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</si>
  <si>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</si>
  <si>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Fecha de aprobación</t>
  </si>
  <si>
    <t xml:space="preserve">a.   Igualdad y no discriminación. </t>
  </si>
  <si>
    <t>b.   La diversidad.</t>
  </si>
  <si>
    <t>c.   Prevención del hostigamiento sexual (*).</t>
  </si>
  <si>
    <t>d.   Prevención de los delitos de acoso y acoso sexual (**).</t>
  </si>
  <si>
    <t>e.   Libertad de afiliación y negociación colectiva.</t>
  </si>
  <si>
    <t>f.    Erradicación del trabajo forzoso.</t>
  </si>
  <si>
    <t>g.   Erradicación del trabajo infantil.</t>
  </si>
  <si>
    <t xml:space="preserve">c.   Indique el número de hombres y mujeres dentro de la organización y el porcentaje que representan del total de colaboradores. </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</si>
  <si>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</si>
  <si>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En caso de que sea afirmativa la respuesta a la pregunta 19, indique la siguiente información correspondiente a accidentes laborales (*) de empleados directos (**) y contratados (***) de la sociedad en los últimos tres (3) ejercicios:</t>
  </si>
  <si>
    <t>a.   En caso de que sea afirmativa la respuesta a la pregunta 20, indique:</t>
  </si>
  <si>
    <t>b.   En caso de que haya indicado contar con objetivos o metas para mejorar su clima laboral, indique la denominación del documento en el que se evidencien dichos objetivos, fecha de aprobación y el año desde el cual se viene aplicando:</t>
  </si>
  <si>
    <t>a.   En caso de que sea afirmativa la respuesta a la pregunta 21, indique la denominación del documento que sustente la política de gestión de talento para sus colaboradores:</t>
  </si>
  <si>
    <t>¿La sociedad tiene procedimientos para identificar y sancionar el hostigamiento sexual y la hostilidad laboral? (*)</t>
  </si>
  <si>
    <t>b.   En caso de que sea afirmativa la respuesta a la pregunta 21, precise:</t>
  </si>
  <si>
    <t>Información Complementaria</t>
  </si>
  <si>
    <t>Política Ambiental</t>
  </si>
  <si>
    <t>Emisiones de Gases de Efecto Invernadero (GEI)</t>
  </si>
  <si>
    <t>Agua</t>
  </si>
  <si>
    <t>Energía</t>
  </si>
  <si>
    <t>Residuos Sólidos</t>
  </si>
  <si>
    <t>Grupos de interés</t>
  </si>
  <si>
    <t>Derechos Laborales</t>
  </si>
  <si>
    <t>Derechos Humanos</t>
  </si>
  <si>
    <t>II. Social</t>
  </si>
  <si>
    <t>I. Medio ambiente y cambio climático</t>
  </si>
  <si>
    <t>III. Información complementaria</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</si>
  <si>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</si>
  <si>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</si>
  <si>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</si>
  <si>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</si>
  <si>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</si>
  <si>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 Tomar en consideración el alcance de la Ley N° 27942.</t>
  </si>
  <si>
    <t xml:space="preserve">(**) Tomar en consideración el alcance de los artículos 151-A y 176-B del Código Penal, respectivamente. </t>
  </si>
  <si>
    <t>¿La sociedad lleva un registro de accidentes
laborales?</t>
  </si>
  <si>
    <t>N° de Accidentes Leves
(Empleados Directos)</t>
  </si>
  <si>
    <t>N° de Accidentes Incapacitantes
(Empleados Directos)</t>
  </si>
  <si>
    <t>N° de Accidentes Mortales
(Empleados Directos)</t>
  </si>
  <si>
    <t>N° de Accidentes Leves
(Empleados contratados)</t>
  </si>
  <si>
    <t>N° de Accidentes Incapacitantes
(Empleados contratados)</t>
  </si>
  <si>
    <t>N° de Accidentes Mortales
(Empleados contratados)</t>
  </si>
  <si>
    <t>(*) Tomar en consideración el alcance que le da la Ley N° 27942 al hostigamiento sexual y el Decreto Supremo N° 003-97-TR a la hostilidad laboral o norma que la sustituye o modifique.</t>
  </si>
  <si>
    <t>Residuos sólidos totales 
'(TM)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</si>
  <si>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</si>
  <si>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</si>
  <si>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</si>
  <si>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</si>
  <si>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</si>
  <si>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 xml:space="preserve">Año desde el que se viene aplicando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</si>
  <si>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</si>
  <si>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Año desde el que se viene aplicando</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</si>
  <si>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</si>
  <si>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</si>
  <si>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Investigación, medida correctiva, medida cautelar, multa u otra sanción</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</si>
  <si>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</si>
  <si>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</si>
  <si>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</si>
  <si>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Año de implementación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</si>
  <si>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</si>
  <si>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r>
      <t xml:space="preserve">RSC Version 2.0 - SMV 2020 </t>
    </r>
    <r>
      <rPr>
        <sz val="10"/>
        <color theme="0" tint="-0.249977111117893"/>
        <rFont val="Calibri"/>
        <family val="2"/>
        <scheme val="minor"/>
      </rPr>
      <t>®</t>
    </r>
  </si>
  <si>
    <r>
      <t>Emisiones Totales GEI (TM CO</t>
    </r>
    <r>
      <rPr>
        <b/>
        <vertAlign val="subscript"/>
        <sz val="10"/>
        <color theme="1"/>
        <rFont val="Arial"/>
        <family val="2"/>
      </rPr>
      <t>2</t>
    </r>
    <r>
      <rPr>
        <b/>
        <sz val="10"/>
        <color theme="1"/>
        <rFont val="Arial"/>
        <family val="2"/>
      </rPr>
      <t>e)</t>
    </r>
  </si>
  <si>
    <r>
      <t>Consumo Total de Agua (m</t>
    </r>
    <r>
      <rPr>
        <b/>
        <vertAlign val="superscript"/>
        <sz val="10"/>
        <color theme="1"/>
        <rFont val="Arial"/>
        <family val="2"/>
      </rPr>
      <t>3</t>
    </r>
    <r>
      <rPr>
        <b/>
        <sz val="10"/>
        <color theme="1"/>
        <rFont val="Arial"/>
        <family val="2"/>
      </rPr>
      <t>)</t>
    </r>
  </si>
  <si>
    <t>Plan de Manejo de Materiales Peligrosos</t>
  </si>
  <si>
    <t>Electro Sur Este S.A.A.</t>
  </si>
  <si>
    <t>www.else.com.pe</t>
  </si>
  <si>
    <t>Política del Sistema Integrado de Gestión</t>
  </si>
  <si>
    <t>Se cuenta con un Plan de Ecoeficiencia 2023-2025, el cual resalta medidas para la reducción en el uso de recursos como combustible, energía, papel y agua; asi como el correcto manejo de residuos sólidos.</t>
  </si>
  <si>
    <t>Plan de Ecoeficiencia 2023-2025</t>
  </si>
  <si>
    <t>El Plan ha sido aprobado por los miembros del Comité de Ecoeficiencia, conformado por Gerentes y Funcionarios.</t>
  </si>
  <si>
    <t>Se cuenta con un Plan de Ecoeficiencia 2023-2025, el cual resalta medidas para la reducción en el consumo de agua.</t>
  </si>
  <si>
    <t xml:space="preserve">Electro Sur Este vierte sus efluentes de las oficinas administrativas a través del sistema de alcantarillado de empresas prestadoras de servicios. Porque no requieren mediciones de LMP.
En las Centrales Hidraulicas, si se miden los efluentes y los resultados están dentro de los LMP. </t>
  </si>
  <si>
    <t>Informe de Monitoreo de Calidad de Agua a la salida de los centros de generación hidraulica.</t>
  </si>
  <si>
    <t xml:space="preserve"> Electro Sur Este cuenta con un contador de energía, el cual registra el consumo mensual de energía en sus operaciones.</t>
  </si>
  <si>
    <t>Se cuenta con un Plan de Ecoeficiencia 2023-2025, el cual resalta medidas para la reducción en el consumo de energía.</t>
  </si>
  <si>
    <t xml:space="preserve">Electro Sur Este cuenta con políticas que velan por el cumplimento laboral de sus trabajadores, estas se encuentran detalladas dentro de las Políticas del Sistema Integrado de Gestión. Además, cuenta con un Reglamento Interno de Trabajo, el cual promueve el respeto a los principios y derechos fundamentales del trabajador. </t>
  </si>
  <si>
    <t>Las políticas internas de Electro Sur Este en temas laborales han sido establecidas por FONAFE y aprobadas por las gerencias encargadas como por ejemplo la Gerencia de Planeamiento y Desarrollo.</t>
  </si>
  <si>
    <t>Procedimiento</t>
  </si>
  <si>
    <t>Ley del Fomento del Empleo 728</t>
  </si>
  <si>
    <t>Convenio de la Organización Internacional del Trabajo</t>
  </si>
  <si>
    <t>Plan Estrategico Institucional: PEI 2022-2026</t>
  </si>
  <si>
    <t>Procedimiento de Conformacion del Comité de Intervencion Frente al Hostigamiento Sexual.
Reglamento de Prevencion y Sanción del Hostigamiento Sexual.</t>
  </si>
  <si>
    <t>Código de Ética y conducta</t>
  </si>
  <si>
    <t>Modelo de Gestion Humana Corporativo</t>
  </si>
  <si>
    <t>Electro Sur Este ha conformado un Comité de intervencion frente al hostigamiento sexual, el cual cuenta con procedimientos y reglamentos para identificar y sancionar el hostigamiento sexual y hostilidad laboral</t>
  </si>
  <si>
    <t>Electro Sur Este realiza un informe sobre los resultados de su política laboral a nivel de Gerencias. Asimismo, los resultados de la gestión laboral se encuentran monitoreados por el FONAFE (accionistas).</t>
  </si>
  <si>
    <t>Electro Sur Este tiene como propósito contribuir en mitigar sus impactos ambientales. En esa línea, su sistema de gestión ambiental alineado con el SIG, establece realizar monitoreos y control de posibles impactos relacionados con el cambio climático. Asimismo, evaluaremos realizar un análisis de riesgos y oportunidades derivados del cambio climático en el futuro.</t>
  </si>
  <si>
    <t>La División de Gestión Humana de Electro Sur Este, tiene como principal propósito realizar de forma eficiente la gestión de personas, la misma que considera la integración de actividades específicas preventivas y proactivas que van más allá de una administración de tareas o pasos predeterminados o direccionados para el logro de un objetivo aislado.
Para tal fin Electro Sur Este toma en cuenta el diseño del Modelo de Gestión Humana Corporativo, establecido por FONAFE, el cual enmarca los procesos o componentes requeridos para una óptima gestión. El mencionado modelo, evoluciona, se adapta al cambio y se adecua a los nuevos escenarios que se puedan presentar, de tal manera que se pueda generar un cambio positivo bajo un contexto dinámico.
El Modelo de Gestión Humana Corporativa contempla la ejecución de planes de acción en los diferentes componentes que ha establecido. El desafío organizacional se centra en asegurar capacidades, desempeños y compromisos para lograr maximizar la eficiencia de acuerdo con los objetivos estratégicos definidos.</t>
  </si>
  <si>
    <t>Desde el año 2016 viene elaborando anualmente su Reporte de Sostenibilidad de conformidad con los Estándares del Global Reporting Initiative - GRI.</t>
  </si>
  <si>
    <t xml:space="preserve">Desde el 2016, Electro Sur Este viene desarrollando Reportes de Sostenibilidad bajo la metodología GRI el cual divulga los hitos y avances de su Política Ambiental. Este reporte es aprobado de manera anual por el Directorio. Por otro lado, Electro Sur Este realiza una revisión anual de su Política del Sistema Integrado de Gestión, la cual incluye evaluaciones de su gestión ambiental. Esta información se comparte solo a nivel del Comité de Gerentes. 
</t>
  </si>
  <si>
    <t xml:space="preserve">En el marco de la Política del Sistema Integrado de Gestión, ELSE mide su consumo de agua de sus diversos sectores donde opera. </t>
  </si>
  <si>
    <t>Electro Sur Este tiene objetivos y metas para alcanzar a ser una empresa ecoeficiente; cuenta con convenios (organizaciones de recicladores debidamente formalizados).</t>
  </si>
  <si>
    <t>Fueron aprobados por el Comité de Seguridad y Salud en el Trabajo.</t>
  </si>
  <si>
    <t>Electro Sur Este realiza evaluación permanente sobre el cumplimiento y observaciones referidas a la Seguridad y Salud en el Trabajo, mediante las Inspecciones y Observaciones de Seguridad y del Programa Anual de Seguridad y Salud en el Trabajo.</t>
  </si>
  <si>
    <t>Se mantiene un registro de accidentes de trabajo, acorde con la RM-050-2013-TR Formatos Referenciales del Ministerio de Trabajo.</t>
  </si>
  <si>
    <t>Electro Sur Este-Sede Central mide sus emisiones de GEI mediante la plataforma Huella de Carbono Perú del MINAM.</t>
  </si>
  <si>
    <t>Aprobación por el Directorio de Electro Sur Este en sesión N° 856 del 08 de julio de 2019.</t>
  </si>
  <si>
    <t>Electro Sur Este ostenta las certificaciones ISO 14001 de Gestión Ambiental e ISO 45001 de Seguridad y Salud en el Trabajo. Desde el año 2016, elabora anualmente su Reporte de Sostenibilidad siguiendo los Estándares del Global Reporting Initiative (GRI). Este marco de referencia verifica la precisión, la fiabilidad y la elaboración de la memoria de sostenibilidad de acuerdo con los requisitos del GRI.</t>
  </si>
  <si>
    <t>https://www.sgs.com/en/certified-clients-and-products/verify-certificate?id=c7175610-37ed-43dc-8f74-93326e0e82ef
https://www.sgs.com/en/certified-clients-and-products/verify-certificate?id=2e3612da-9870-49cb-a1f1-22e778d60a1a
Global Reporting Initiative ( https://www.globalreporting.org/ )</t>
  </si>
  <si>
    <t>Certificado ISO 14001:2015 Para las siguientes actividades
Supervisión de operación y mantenimiento en las centrales, subestaciones de transformación (SET) y líneas de transmisión (LLTT), de los sistemas de generación y transmisión de ELSE.
Certificado ISO 45001:2018 Para las siguientes actividades
Supervisión de operación y mantenimiento en las centrales, subestaciones de transformación (SET) y líneas de transmisión (LLTT), de los sistemas de generación y transmisión de ELSE.
Verificación GRI de su memoria de sostenibilidad.</t>
  </si>
  <si>
    <t>Electro Sur Este cuenta con una Matriz de Riesgos donde se identifican los riesgos operacionales que se vienen gestionando con los diferentes grupos de interés y toda la metodología para realizar está Gestión de riesgos, está documentada en el MAGIRO (Manual de Gestión de Riesgos y Oportunidades).</t>
  </si>
  <si>
    <t xml:space="preserve">Electro Sur Este cuenta con los planes de acción para mejorar la gestión de Riesgos y estos planes están documentados en cada Matriz de riesgos; tanto a nivel Entidad como a nivel de proceso. 
</t>
  </si>
  <si>
    <t>Electro Sur Este informa al Directorio semestralmente las acciones implementadas para mejorar la Gestión Integral de Riesgos con sus grupos de interés. Y de manera trimestral a la Gerencia General.</t>
  </si>
  <si>
    <t xml:space="preserve">Electro Sur Este en su Memoria Anual, informa de manera pública la Gestión Integral de Riesgos que despliega cada año y reporta la información de valor para sus diferentes grupos de interés. </t>
  </si>
  <si>
    <t xml:space="preserve">Manual de Gestión de Riesgos y Oportunidades, Matriz de Riesgos, Memoria Anual </t>
  </si>
  <si>
    <t>Electro Sur Este cuenta en su página web con una plataforma ( https://www.sofidya.com/canal-etico.php?id=922281ae209e3f65a3fcb963a3157b08a9a6da26bf4c78868e49b4757ac4fa7e ), donde se puede realizar denuncias en contra de la integridad, corrupción, modelo de prevención, entre otras.</t>
  </si>
  <si>
    <t>Electro Sur Este en el marco del Cumplimiento del Código de Ética, realiza una evaluación de los impactos en derechos humanos. Esta evaluación se lleva a cabo de manera semestral  como parte del cumplimiento de los Planes Operativos. Así mismo se emite un reporte semestral el mismo que es puesto de conocimiento del Directorio para su monitoreo, en cumplimiento del Libro Blanco de directorios y directores.</t>
  </si>
  <si>
    <t>Existen capacitaciones en Integridad, Código de Ética, Canal de Denuncias y estas son parte del Plan Anual de Capacitaciones.</t>
  </si>
  <si>
    <t>Las compras realizadas por ELSE son efectuadas en estricto cumplimiento de la norma de contrataciones con el Estado, los aspectos ASG se incluyen de forma general en los términos de referencia de algunos servicios, como el de operación y mantenimiento de centrales hidroeléctricas, así como se incluye en la proforma de los contratos la cláusula de ética</t>
  </si>
  <si>
    <t>Ley de Contrataciones con el Estado, Términos de Referencia de los servicios de operación de centrales hidroeléctricas y en la proforma de los contratos - clausula de ética.</t>
  </si>
  <si>
    <t>Electro Sur Este cuenta con una gestión proactiva hacia sus grupos de interés. Asimismo, cuenta con un Sistema de Gestión Ambiental certificado  bajo la Norma Técnica ISO 14001. Por lo que, durante el 2023, no han sido sujetos a investigaciones, quejas de la comunidad, controversias públicas, medidas cautelares, multas u otras saciones por la violación de normas ambientales.</t>
  </si>
  <si>
    <t>Durante el año 2023, Electro Sur Este no ha realizado la medición de la huella hídrica en sus operaciones.</t>
  </si>
  <si>
    <t>Electro Sur Este mide los residuos sólidos que genera de acuerdo a la ley N° 1278.</t>
  </si>
  <si>
    <t>La Política ambiental forma parte de la Política del Sistema Integrado de Gestión, la cual establece compromisos de revisión periódica de objetivos y metas ambientales; prevención de incidentes ambientales a través de la identificación, evaluación y control de los aspectos ambientales significativos y el cumplimiento del marco legal-ambiental regulatorio además de otros compromisos que Electro Sur Este haya adoptado voluntariamente. Asimimsmo, Electro Sur Este cuenta con una politica de Responsabilidad Social donde manifiesta su comrpomiso con el Medio ambiente de desarrollar y operar la actividad de distribución y comercialización de energía en armonía con nuestro entorno, minimizando el impacto negativo en el medio ambiente.</t>
  </si>
  <si>
    <t>Reporte de Sostenibilidad 2022</t>
  </si>
  <si>
    <t>https://www.else.com.pe/else/transparencia/reporte-de-sostenibilidad/</t>
  </si>
  <si>
    <t>Mediante el Comité de ética y conducta y de acuerdo al Reglamento Interno de Trabajo se establece el tiempo determinado para responder las denuncias respectivas.</t>
  </si>
  <si>
    <t>Reporte de Huella de Carbono Organizacional, emitido por el MINAM el 02 de noviembre 2022 , 03 de febrero 2023 y 13 de febrero 2024, el mismo que se encuentra vigente.</t>
  </si>
  <si>
    <t>Las emisiones totales de GEI son monitoreados a través de una herramienta denominado Cálculo de Línea Base, implementado 27 de julio 2022 y actualizado en febrero 2024.</t>
  </si>
  <si>
    <t>Electro Sur Este durante el 2023 no ha tenido controversia alguna con  sus grupos de interés.</t>
  </si>
  <si>
    <t>En el 2023 Electro Sur Este no ha sido objeto de investigación.</t>
  </si>
  <si>
    <t>Anualmente ELSE cumple con realizar las actividades para la medición del Clima Laboral. El año 2023 se obtuvo 69%</t>
  </si>
  <si>
    <t xml:space="preserve">En el  Plan Estratégico de ELSE se establece las siguientes metas referidas al promedio de evaluación de desempeño por competencias: 89% para el 2024 y lograr el 90% para el 2025. </t>
  </si>
  <si>
    <t>Se encuentra implementado en conjunto con FONAFE (accionistas) y está en etapa de mejora 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</si>
</sst>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4"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8"/>
      <color rgb="FFFF0000"/>
      <name val="Arial"/>
      <family val="2"/>
    </font>
    <font>
      <sz val="8"/>
      <name val="Arial"/>
      <family val="2"/>
    </font>
    <font>
      <sz val="11"/>
      <color theme="1"/>
      <name val="Arial"/>
      <family val="2"/>
    </font>
    <font>
      <sz val="11"/>
      <color theme="0"/>
      <name val="Arial"/>
      <family val="2"/>
    </font>
    <font>
      <u/>
      <sz val="8"/>
      <color theme="10"/>
      <name val="Arial"/>
      <family val="2"/>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08">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6" fillId="9" borderId="1" xfId="0"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14" fontId="60" fillId="9" borderId="1" xfId="0" applyNumberFormat="1" applyFont="1" applyFill="1" applyBorder="1" applyAlignment="1" applyProtection="1">
      <alignment horizontal="center" vertical="center" wrapText="1"/>
      <protection locked="0"/>
    </xf>
    <xf numFmtId="0" fontId="61" fillId="2" borderId="0" xfId="0" applyFont="1" applyFill="1"/>
    <xf numFmtId="0" fontId="62" fillId="2" borderId="0" xfId="0" applyFont="1" applyFill="1"/>
    <xf numFmtId="0" fontId="6" fillId="2" borderId="0" xfId="0" applyFont="1" applyFill="1" applyAlignment="1">
      <alignment horizontal="left" vertical="top" wrapText="1"/>
    </xf>
    <xf numFmtId="0" fontId="22" fillId="0" borderId="0" xfId="0" applyFont="1"/>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7" fillId="2" borderId="0" xfId="0" applyFont="1" applyFill="1" applyAlignment="1">
      <alignment horizontal="center"/>
    </xf>
    <xf numFmtId="0" fontId="55" fillId="9" borderId="3" xfId="1"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8" fillId="16" borderId="1" xfId="0" applyFont="1" applyFill="1" applyBorder="1" applyAlignment="1">
      <alignment horizontal="center" vertical="center" wrapText="1"/>
    </xf>
    <xf numFmtId="0" fontId="6" fillId="9" borderId="1" xfId="0" applyFont="1" applyFill="1" applyBorder="1" applyAlignment="1" applyProtection="1">
      <alignment horizontal="left" vertical="center" wrapText="1"/>
      <protection locked="0"/>
    </xf>
    <xf numFmtId="0" fontId="59"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14" fontId="60" fillId="9" borderId="1" xfId="0" applyNumberFormat="1" applyFont="1" applyFill="1" applyBorder="1" applyAlignment="1" applyProtection="1">
      <alignment horizontal="center" vertical="center" wrapText="1"/>
      <protection locked="0"/>
    </xf>
    <xf numFmtId="0" fontId="60" fillId="9" borderId="1" xfId="0"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6" fillId="2" borderId="0" xfId="0" applyFont="1" applyFill="1" applyAlignment="1">
      <alignment horizontal="justify"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32" fillId="0" borderId="1" xfId="0" applyFont="1" applyBorder="1" applyAlignment="1">
      <alignment horizontal="justify" vertical="center" wrapText="1"/>
    </xf>
    <xf numFmtId="0" fontId="6" fillId="9" borderId="3" xfId="0" quotePrefix="1"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42" fillId="10" borderId="0" xfId="0" applyFont="1" applyFill="1" applyAlignment="1">
      <alignment horizontal="center" vertical="center" wrapText="1"/>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lignment horizontal="justify" vertical="center" wrapText="1"/>
    </xf>
    <xf numFmtId="0" fontId="7" fillId="2" borderId="0" xfId="0" applyFont="1" applyFill="1" applyAlignment="1">
      <alignment horizontal="justify" vertical="center" wrapText="1"/>
    </xf>
    <xf numFmtId="0" fontId="8" fillId="0" borderId="1" xfId="0" applyFont="1" applyBorder="1" applyAlignment="1">
      <alignment horizontal="center" vertical="center"/>
    </xf>
    <xf numFmtId="0" fontId="7" fillId="9" borderId="1" xfId="0" applyFont="1" applyFill="1" applyBorder="1" applyAlignment="1" applyProtection="1">
      <alignment horizontal="right" vertical="center"/>
      <protection locked="0"/>
    </xf>
    <xf numFmtId="0" fontId="32" fillId="0" borderId="1" xfId="0" applyFont="1" applyBorder="1" applyAlignment="1">
      <alignment horizontal="left" vertical="center" wrapText="1"/>
    </xf>
    <xf numFmtId="0" fontId="6" fillId="9" borderId="3" xfId="0" applyFont="1" applyFill="1" applyBorder="1" applyAlignment="1" applyProtection="1">
      <alignment horizontal="left" vertical="top" wrapText="1"/>
      <protection locked="0"/>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7" fillId="9" borderId="3" xfId="0" applyFont="1" applyFill="1" applyBorder="1" applyAlignment="1" applyProtection="1">
      <alignment horizontal="right" vertical="center"/>
      <protection locked="0"/>
    </xf>
    <xf numFmtId="0" fontId="7" fillId="9" borderId="4" xfId="0" applyFont="1" applyFill="1" applyBorder="1" applyAlignment="1" applyProtection="1">
      <alignment horizontal="right" vertical="center"/>
      <protection locked="0"/>
    </xf>
    <xf numFmtId="0" fontId="7" fillId="9" borderId="5" xfId="0" applyFont="1" applyFill="1" applyBorder="1" applyAlignment="1" applyProtection="1">
      <alignment horizontal="right" vertical="center"/>
      <protection locked="0"/>
    </xf>
    <xf numFmtId="0" fontId="8"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9" borderId="1" xfId="0" applyFont="1" applyFill="1" applyBorder="1" applyAlignment="1" applyProtection="1">
      <alignment horizontal="right" vertical="center" wrapText="1"/>
      <protection locked="0"/>
    </xf>
    <xf numFmtId="0" fontId="7" fillId="9" borderId="3"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6"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2" borderId="0" xfId="0" applyFont="1" applyFill="1" applyAlignment="1">
      <alignment horizontal="justify" vertical="center" wrapText="1"/>
    </xf>
    <xf numFmtId="0" fontId="7" fillId="9" borderId="1" xfId="0" applyFont="1" applyFill="1" applyBorder="1" applyAlignment="1" applyProtection="1">
      <alignment horizontal="center" vertical="center" wrapText="1"/>
      <protection locked="0"/>
    </xf>
    <xf numFmtId="0" fontId="16" fillId="9" borderId="1" xfId="0" applyFont="1" applyFill="1" applyBorder="1" applyAlignment="1" applyProtection="1">
      <alignment horizontal="right" vertical="center"/>
      <protection locked="0"/>
    </xf>
    <xf numFmtId="0" fontId="43" fillId="10" borderId="0" xfId="0" applyFont="1" applyFill="1" applyAlignment="1">
      <alignment horizontal="center"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8" fillId="2" borderId="1" xfId="0" applyFont="1" applyFill="1" applyBorder="1" applyAlignment="1">
      <alignment horizontal="center" vertical="center" wrapText="1"/>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7" fillId="0" borderId="1" xfId="0" applyFont="1" applyBorder="1" applyAlignment="1">
      <alignment horizontal="right" vertical="center" wrapText="1"/>
    </xf>
    <xf numFmtId="1" fontId="7" fillId="0" borderId="1" xfId="0" applyNumberFormat="1" applyFont="1" applyBorder="1" applyAlignment="1">
      <alignment horizontal="right" vertical="center" wrapText="1"/>
    </xf>
    <xf numFmtId="0" fontId="7" fillId="9" borderId="4" xfId="0" applyFont="1" applyFill="1" applyBorder="1" applyAlignment="1" applyProtection="1">
      <alignment horizontal="right" vertical="center" wrapText="1"/>
      <protection locked="0"/>
    </xf>
    <xf numFmtId="0" fontId="8" fillId="17" borderId="1" xfId="0" applyFont="1" applyFill="1" applyBorder="1" applyAlignment="1">
      <alignment horizontal="center" vertical="center"/>
    </xf>
    <xf numFmtId="0" fontId="22" fillId="0" borderId="1" xfId="0" applyFont="1" applyBorder="1" applyAlignment="1">
      <alignment horizontal="center" vertical="center"/>
    </xf>
    <xf numFmtId="0" fontId="60" fillId="9" borderId="1" xfId="0" applyFont="1" applyFill="1" applyBorder="1" applyAlignment="1" applyProtection="1">
      <alignment horizontal="left" vertical="center" wrapText="1"/>
      <protection locked="0"/>
    </xf>
    <xf numFmtId="0" fontId="8" fillId="2" borderId="1" xfId="0" applyFont="1" applyFill="1" applyBorder="1" applyAlignment="1">
      <alignment horizontal="center" vertical="center"/>
    </xf>
    <xf numFmtId="0" fontId="63" fillId="9" borderId="1" xfId="1" applyFont="1" applyFill="1" applyBorder="1" applyAlignment="1" applyProtection="1">
      <alignment horizontal="left" vertical="center" wrapText="1"/>
      <protection locked="0"/>
    </xf>
  </cellXfs>
  <cellStyles count="2">
    <cellStyle name="Hipervínculo" xfId="1" builtinId="8"/>
    <cellStyle name="Normal" xfId="0" builtinId="0"/>
  </cellStyles>
  <dxfs count="1">
    <dxf>
      <font>
        <color rgb="FFC00000"/>
      </font>
    </dxf>
  </dxfs>
  <tableStyles count="0" defaultTableStyle="TableStyleMedium2" defaultPivotStyle="PivotStyleLight16"/>
  <colors>
    <mruColors>
      <color rgb="FF00FFFF"/>
      <color rgb="FF66FFFF"/>
      <color rgb="FFFFFFFF"/>
      <color rgb="FFEAF1DD"/>
      <color rgb="FF974706"/>
      <color rgb="FF0000CC"/>
      <color rgb="FF366092"/>
      <color rgb="FFDCE6F1"/>
      <color rgb="FFF7DEC5"/>
      <color rgb="FFEDC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abSelected="1" zoomScaleNormal="100" workbookViewId="0"/>
  </sheetViews>
  <sheetFormatPr baseColWidth="10" defaultRowHeight="14.4" x14ac:dyDescent="0.3"/>
  <cols>
    <col min="1" max="1" width="2.44140625" customWidth="1"/>
    <col min="2" max="2" width="6" customWidth="1"/>
    <col min="3" max="3" width="45.109375" customWidth="1"/>
    <col min="4" max="4" width="12.33203125" customWidth="1"/>
    <col min="5" max="5" width="2" customWidth="1"/>
    <col min="6" max="6" width="3.109375" customWidth="1"/>
    <col min="7" max="7" width="25.44140625" customWidth="1"/>
    <col min="8" max="8" width="8.5546875" customWidth="1"/>
    <col min="9" max="9" width="1.33203125" customWidth="1"/>
    <col min="10" max="10" width="34.109375" style="5" bestFit="1" customWidth="1"/>
    <col min="11" max="11" width="19.88671875" customWidth="1"/>
    <col min="12" max="12" width="6.44140625" customWidth="1"/>
    <col min="13" max="13" width="11.33203125" customWidth="1"/>
    <col min="14" max="16" width="4.88671875" customWidth="1"/>
    <col min="17" max="17" width="27.109375" customWidth="1"/>
    <col min="18" max="18" width="9.109375" hidden="1" customWidth="1"/>
    <col min="19" max="19" width="5" style="24" hidden="1" customWidth="1"/>
    <col min="20" max="20" width="5.88671875" style="24" hidden="1" customWidth="1"/>
    <col min="21" max="23" width="6" style="24" hidden="1" customWidth="1"/>
    <col min="24" max="24" width="10.5546875" style="24" hidden="1" customWidth="1"/>
    <col min="25" max="25" width="0" style="24" hidden="1" customWidth="1"/>
    <col min="26" max="26" width="11.44140625" style="24"/>
  </cols>
  <sheetData>
    <row r="1" spans="1:48" x14ac:dyDescent="0.3">
      <c r="C1" s="33" t="s">
        <v>55</v>
      </c>
    </row>
    <row r="2" spans="1:48" s="24" customFormat="1" ht="3" customHeight="1" x14ac:dyDescent="0.3">
      <c r="A2" s="25" t="s">
        <v>24</v>
      </c>
      <c r="B2" s="3" t="s">
        <v>24</v>
      </c>
      <c r="C2" s="2" t="s">
        <v>24</v>
      </c>
      <c r="D2" s="3" t="s">
        <v>56</v>
      </c>
      <c r="E2" s="3" t="s">
        <v>24</v>
      </c>
      <c r="F2" s="3" t="s">
        <v>24</v>
      </c>
      <c r="G2" s="3" t="s">
        <v>24</v>
      </c>
      <c r="H2" s="3" t="s">
        <v>24</v>
      </c>
      <c r="I2" s="3" t="s">
        <v>24</v>
      </c>
      <c r="J2" s="3" t="s">
        <v>24</v>
      </c>
      <c r="K2" s="2" t="s">
        <v>24</v>
      </c>
      <c r="L2" s="3" t="s">
        <v>24</v>
      </c>
      <c r="M2" s="3" t="s">
        <v>24</v>
      </c>
      <c r="N2" s="3" t="s">
        <v>24</v>
      </c>
      <c r="O2" s="3" t="s">
        <v>24</v>
      </c>
      <c r="P2" s="3" t="s">
        <v>24</v>
      </c>
      <c r="Q2" s="3" t="s">
        <v>24</v>
      </c>
      <c r="R2" s="3" t="s">
        <v>24</v>
      </c>
    </row>
    <row r="3" spans="1:48" ht="39" customHeight="1" x14ac:dyDescent="0.3">
      <c r="A3" s="4"/>
      <c r="B3" s="121" t="s">
        <v>0</v>
      </c>
      <c r="C3" s="122"/>
      <c r="D3" s="122"/>
      <c r="E3" s="122"/>
      <c r="F3" s="122"/>
      <c r="G3" s="122"/>
      <c r="H3" s="123"/>
      <c r="I3" s="3"/>
      <c r="J3" s="3"/>
      <c r="K3" s="48" t="s">
        <v>264</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3">
      <c r="A4" s="4"/>
      <c r="B4" s="125"/>
      <c r="C4" s="125"/>
      <c r="D4" s="125"/>
      <c r="E4" s="125"/>
      <c r="F4" s="125"/>
      <c r="G4" s="125"/>
      <c r="H4" s="125"/>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3">
      <c r="A5" s="4"/>
      <c r="B5" s="137" t="s">
        <v>3</v>
      </c>
      <c r="C5" s="137"/>
      <c r="D5" s="137"/>
      <c r="E5" s="137"/>
      <c r="F5" s="137"/>
      <c r="G5" s="137"/>
      <c r="H5" s="137"/>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3">
      <c r="A6" s="4"/>
      <c r="B6" s="138" t="s">
        <v>268</v>
      </c>
      <c r="C6" s="139"/>
      <c r="D6" s="139"/>
      <c r="E6" s="139"/>
      <c r="F6" s="139"/>
      <c r="G6" s="139"/>
      <c r="H6" s="140"/>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3">
      <c r="A7" s="4"/>
      <c r="B7" s="141"/>
      <c r="C7" s="141"/>
      <c r="D7" s="141"/>
      <c r="E7" s="141"/>
      <c r="F7" s="141"/>
      <c r="G7" s="141"/>
      <c r="H7" s="141"/>
      <c r="I7" s="1"/>
      <c r="J7" s="1"/>
      <c r="K7" s="1"/>
      <c r="L7" s="1"/>
      <c r="M7" s="1"/>
      <c r="N7" s="1"/>
      <c r="O7" s="21"/>
      <c r="P7" s="21"/>
      <c r="Q7" s="21"/>
      <c r="R7" s="26"/>
      <c r="Y7" s="23"/>
      <c r="Z7" s="23"/>
      <c r="AA7" s="28"/>
      <c r="AB7" s="28" t="s">
        <v>13</v>
      </c>
      <c r="AC7" s="28" t="s">
        <v>14</v>
      </c>
      <c r="AD7" s="28"/>
      <c r="AE7" s="23"/>
      <c r="AF7" s="20"/>
      <c r="AG7" s="20"/>
      <c r="AH7" s="20"/>
      <c r="AI7" s="20"/>
      <c r="AJ7" s="20"/>
      <c r="AK7" s="20"/>
      <c r="AL7" s="20"/>
      <c r="AM7" s="20"/>
      <c r="AN7" s="20"/>
      <c r="AO7" s="20"/>
      <c r="AP7" s="20"/>
      <c r="AQ7" s="20"/>
      <c r="AR7" s="20"/>
      <c r="AS7" s="20"/>
      <c r="AT7" s="20"/>
      <c r="AU7" s="20"/>
      <c r="AV7" s="20"/>
    </row>
    <row r="8" spans="1:48" x14ac:dyDescent="0.3">
      <c r="A8" s="4"/>
      <c r="B8" s="142" t="s">
        <v>1</v>
      </c>
      <c r="C8" s="143"/>
      <c r="D8" s="144">
        <v>2023</v>
      </c>
      <c r="E8" s="127"/>
      <c r="F8" s="128"/>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15</v>
      </c>
      <c r="AB8" s="28">
        <v>2015</v>
      </c>
      <c r="AC8" s="28">
        <f ca="1">YEAR(TODAY())</f>
        <v>2024</v>
      </c>
      <c r="AD8" s="28"/>
      <c r="AE8" s="23"/>
      <c r="AF8" s="20"/>
      <c r="AG8" s="20"/>
      <c r="AH8" s="20"/>
      <c r="AI8" s="20"/>
      <c r="AJ8" s="20"/>
      <c r="AK8" s="20"/>
      <c r="AL8" s="20"/>
      <c r="AM8" s="20"/>
      <c r="AN8" s="20"/>
      <c r="AO8" s="20"/>
      <c r="AP8" s="20"/>
      <c r="AQ8" s="20"/>
      <c r="AR8" s="20"/>
      <c r="AS8" s="20"/>
      <c r="AT8" s="20"/>
      <c r="AU8" s="20"/>
      <c r="AV8" s="20"/>
    </row>
    <row r="9" spans="1:48" ht="6" customHeight="1" x14ac:dyDescent="0.3">
      <c r="A9" s="4"/>
      <c r="B9" s="125"/>
      <c r="C9" s="125"/>
      <c r="D9" s="125"/>
      <c r="E9" s="125"/>
      <c r="F9" s="125"/>
      <c r="G9" s="125"/>
      <c r="H9" s="125"/>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3">
      <c r="A10" s="4"/>
      <c r="B10" s="4" t="s">
        <v>2</v>
      </c>
      <c r="C10" s="36"/>
      <c r="D10" s="126" t="s">
        <v>269</v>
      </c>
      <c r="E10" s="127"/>
      <c r="F10" s="127"/>
      <c r="G10" s="127"/>
      <c r="H10" s="128"/>
      <c r="I10" s="1"/>
      <c r="J10" s="35" t="str">
        <f>IF(D10="",CONCATENATE("(*) Completar la celda de ",MID(B10,1,LEN(B10)-1)),"")</f>
        <v/>
      </c>
      <c r="K10" s="5"/>
      <c r="L10" s="5"/>
      <c r="M10" s="1"/>
      <c r="N10" s="1"/>
      <c r="O10" s="21"/>
      <c r="P10" s="21"/>
      <c r="Q10" s="21"/>
      <c r="R10" s="26"/>
      <c r="S10" s="24">
        <v>3</v>
      </c>
      <c r="Y10" s="23"/>
      <c r="Z10" s="23"/>
      <c r="AA10" s="28" t="s">
        <v>16</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3">
      <c r="A11" s="4"/>
      <c r="B11" s="125"/>
      <c r="C11" s="125"/>
      <c r="D11" s="125"/>
      <c r="E11" s="125"/>
      <c r="F11" s="125"/>
      <c r="G11" s="125"/>
      <c r="H11" s="125"/>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3">
      <c r="A12" s="4"/>
      <c r="B12" s="129" t="s">
        <v>58</v>
      </c>
      <c r="C12" s="130"/>
      <c r="D12" s="131"/>
      <c r="E12" s="132"/>
      <c r="F12" s="132"/>
      <c r="G12" s="132"/>
      <c r="H12" s="133"/>
      <c r="I12" s="1"/>
      <c r="J12" s="136" t="str">
        <f>IF(D12="","(*) De ser el caso, incorporar la denominación o razón social de la empresa revisora.","")</f>
        <v>(*) De ser el caso, incorporar la denominación o razón social de la empresa revisora.</v>
      </c>
      <c r="K12" s="136"/>
      <c r="L12" s="136"/>
      <c r="M12" s="1"/>
      <c r="N12" s="1"/>
      <c r="O12" s="21"/>
      <c r="P12" s="21"/>
      <c r="Q12" s="21"/>
      <c r="R12" s="26"/>
      <c r="S12" s="24">
        <v>4</v>
      </c>
      <c r="Y12" s="23"/>
      <c r="Z12" s="23"/>
      <c r="AA12" s="28" t="s">
        <v>16</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3">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3">
      <c r="A14" s="4"/>
      <c r="B14" s="4" t="s">
        <v>5</v>
      </c>
      <c r="C14" s="47"/>
      <c r="D14" s="4"/>
      <c r="E14" s="4"/>
      <c r="F14" s="4"/>
      <c r="G14" s="4"/>
      <c r="H14" s="4"/>
      <c r="I14" s="21"/>
      <c r="J14" s="35" t="str">
        <f>IF(C14="",CONCATENATE("(*) Completar la celda de ",B14),"")</f>
        <v>(*) Completar la celda de RPJ</v>
      </c>
      <c r="K14" s="5"/>
      <c r="L14" s="5"/>
      <c r="M14" s="1"/>
      <c r="N14" s="1"/>
      <c r="O14" s="21"/>
      <c r="P14" s="21"/>
      <c r="Q14" s="21"/>
      <c r="R14" s="26"/>
      <c r="S14" s="24">
        <v>5</v>
      </c>
      <c r="Y14" s="23"/>
      <c r="Z14" s="23"/>
      <c r="AA14" s="28" t="s">
        <v>16</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3">
      <c r="A15" s="39"/>
      <c r="B15" s="124" t="s">
        <v>57</v>
      </c>
      <c r="C15" s="124"/>
      <c r="D15" s="124"/>
      <c r="E15" s="124"/>
      <c r="F15" s="124"/>
      <c r="G15" s="124"/>
      <c r="H15" s="124"/>
      <c r="I15" s="39"/>
      <c r="J15" s="40"/>
      <c r="K15" s="41"/>
      <c r="L15" s="41"/>
      <c r="M15" s="41"/>
      <c r="N15" s="41"/>
      <c r="O15" s="42"/>
      <c r="P15" s="42"/>
      <c r="Q15" s="42"/>
      <c r="R15" s="43"/>
      <c r="S15" s="92"/>
      <c r="T15" s="92"/>
      <c r="U15" s="92"/>
      <c r="V15" s="92"/>
      <c r="W15" s="92"/>
      <c r="X15" s="92"/>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3">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3">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3">
      <c r="A18" s="4"/>
      <c r="B18" s="50"/>
      <c r="C18" s="8"/>
      <c r="D18" s="49" t="s">
        <v>6</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3">
      <c r="A19" s="4"/>
      <c r="B19" s="134" t="s">
        <v>230</v>
      </c>
      <c r="C19" s="135"/>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3">
      <c r="A20" s="4"/>
      <c r="B20" s="10"/>
      <c r="C20" s="55" t="s">
        <v>221</v>
      </c>
      <c r="D20" s="61"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3">
      <c r="A21" s="4"/>
      <c r="B21" s="10"/>
      <c r="C21" s="55" t="s">
        <v>222</v>
      </c>
      <c r="D21" s="61"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3">
      <c r="A22" s="4"/>
      <c r="B22" s="10"/>
      <c r="C22" s="55" t="s">
        <v>223</v>
      </c>
      <c r="D22" s="61"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3">
      <c r="A23" s="4"/>
      <c r="B23" s="10"/>
      <c r="C23" s="55" t="s">
        <v>224</v>
      </c>
      <c r="D23" s="61"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3">
      <c r="A24" s="4"/>
      <c r="B24" s="10"/>
      <c r="C24" s="55" t="s">
        <v>225</v>
      </c>
      <c r="D24" s="61"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3">
      <c r="A25" s="4"/>
      <c r="B25" s="56" t="s">
        <v>229</v>
      </c>
      <c r="C25" s="55"/>
      <c r="D25" s="61"/>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3">
      <c r="A26" s="4"/>
      <c r="B26" s="10"/>
      <c r="C26" s="55" t="s">
        <v>226</v>
      </c>
      <c r="D26" s="61"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3">
      <c r="A27" s="4"/>
      <c r="B27" s="10"/>
      <c r="C27" s="55" t="s">
        <v>227</v>
      </c>
      <c r="D27" s="61"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3">
      <c r="A28" s="4"/>
      <c r="B28" s="10"/>
      <c r="C28" s="55" t="s">
        <v>228</v>
      </c>
      <c r="D28" s="61"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3">
      <c r="A29" s="4"/>
      <c r="B29" s="56" t="s">
        <v>231</v>
      </c>
      <c r="C29" s="55"/>
      <c r="D29" s="61"/>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3">
      <c r="A30" s="4"/>
      <c r="B30" s="10"/>
      <c r="C30" s="55" t="s">
        <v>220</v>
      </c>
      <c r="D30" s="61"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3">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3">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3">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3">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3">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3">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3">
      <c r="O37" s="20"/>
      <c r="P37" s="20"/>
      <c r="Q37" s="20"/>
      <c r="R37" s="20"/>
      <c r="T37" s="93"/>
      <c r="U37" s="94" t="s">
        <v>8</v>
      </c>
      <c r="V37" s="94" t="s">
        <v>9</v>
      </c>
      <c r="W37" s="94" t="s">
        <v>10</v>
      </c>
      <c r="X37" s="93"/>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3">
      <c r="O38" s="20"/>
      <c r="P38" s="20"/>
      <c r="Q38" s="20"/>
      <c r="R38" s="20"/>
      <c r="T38" s="95"/>
      <c r="U38" s="94">
        <v>15</v>
      </c>
      <c r="V38" s="94">
        <v>112</v>
      </c>
      <c r="W38" s="94">
        <v>183</v>
      </c>
      <c r="X38" s="96"/>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3">
      <c r="O39" s="20"/>
      <c r="P39" s="20"/>
      <c r="Q39" s="20"/>
      <c r="R39" s="20"/>
      <c r="T39" s="97"/>
      <c r="U39" s="94">
        <v>19</v>
      </c>
      <c r="V39" s="94">
        <v>142</v>
      </c>
      <c r="W39" s="94">
        <v>81</v>
      </c>
      <c r="X39" s="98"/>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3">
      <c r="O40" s="20"/>
      <c r="P40" s="20"/>
      <c r="Q40" s="20"/>
      <c r="R40" s="20"/>
      <c r="T40" s="99"/>
      <c r="U40" s="94">
        <v>77</v>
      </c>
      <c r="V40" s="94">
        <v>17</v>
      </c>
      <c r="W40" s="94">
        <v>86</v>
      </c>
      <c r="X40" s="100"/>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19:C19"/>
    <mergeCell ref="J12:L12"/>
    <mergeCell ref="B4:H4"/>
    <mergeCell ref="B5:H5"/>
    <mergeCell ref="B6:H6"/>
    <mergeCell ref="B7:H7"/>
    <mergeCell ref="B8:C8"/>
    <mergeCell ref="D8:F8"/>
    <mergeCell ref="B3:H3"/>
    <mergeCell ref="B15:H15"/>
    <mergeCell ref="B9:H9"/>
    <mergeCell ref="D10:H10"/>
    <mergeCell ref="B11:H11"/>
    <mergeCell ref="B12:C12"/>
    <mergeCell ref="D12:H12"/>
  </mergeCells>
  <conditionalFormatting sqref="D19:D31">
    <cfRule type="expression" dxfId="0" priority="1">
      <formula>IF(D19="NO",1,0)</formula>
    </cfRule>
  </conditionalFormatting>
  <dataValidations disablePrompts="1"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117" customWidth="1"/>
    <col min="10" max="10" width="14.44140625" style="117" customWidth="1"/>
    <col min="11" max="12" width="11.44140625" style="51"/>
    <col min="13" max="13" width="44.6640625" style="51" customWidth="1"/>
    <col min="14" max="18" width="2" style="59" customWidth="1"/>
    <col min="19" max="19" width="9.109375" style="108" customWidth="1"/>
    <col min="20" max="23" width="11.44140625" style="28"/>
    <col min="24" max="26" width="11.44140625" style="59"/>
    <col min="27" max="16384" width="11.44140625" style="51"/>
  </cols>
  <sheetData>
    <row r="1" spans="1:24" x14ac:dyDescent="0.3">
      <c r="S1" s="108" t="s">
        <v>165</v>
      </c>
      <c r="U1" s="28">
        <v>0</v>
      </c>
    </row>
    <row r="2" spans="1:24" s="23" customFormat="1" ht="3" customHeight="1" x14ac:dyDescent="0.3">
      <c r="A2" s="23" t="s">
        <v>24</v>
      </c>
      <c r="B2" s="23" t="s">
        <v>24</v>
      </c>
      <c r="C2" s="23" t="s">
        <v>24</v>
      </c>
      <c r="D2" s="23" t="s">
        <v>24</v>
      </c>
      <c r="E2" s="23" t="s">
        <v>24</v>
      </c>
      <c r="F2" s="23" t="s">
        <v>24</v>
      </c>
      <c r="G2" s="23" t="s">
        <v>24</v>
      </c>
      <c r="H2" s="23" t="s">
        <v>24</v>
      </c>
      <c r="I2" s="118" t="s">
        <v>24</v>
      </c>
      <c r="J2" s="118" t="s">
        <v>24</v>
      </c>
      <c r="K2" s="23" t="s">
        <v>24</v>
      </c>
      <c r="L2" s="53" t="s">
        <v>24</v>
      </c>
      <c r="M2" s="25" t="s">
        <v>24</v>
      </c>
      <c r="N2" s="23" t="s">
        <v>24</v>
      </c>
      <c r="O2" s="23" t="s">
        <v>24</v>
      </c>
      <c r="P2" s="23" t="s">
        <v>24</v>
      </c>
      <c r="Q2" s="23" t="s">
        <v>24</v>
      </c>
      <c r="R2" s="23" t="s">
        <v>24</v>
      </c>
      <c r="S2" s="108"/>
      <c r="T2" s="28"/>
      <c r="U2" s="28"/>
      <c r="V2" s="28"/>
      <c r="W2" s="28"/>
      <c r="X2" s="59"/>
    </row>
    <row r="3" spans="1:24" ht="17.399999999999999" x14ac:dyDescent="0.3">
      <c r="B3" s="192" t="s">
        <v>181</v>
      </c>
      <c r="C3" s="166"/>
      <c r="D3" s="166"/>
      <c r="E3" s="166"/>
      <c r="F3" s="166"/>
      <c r="G3" s="166"/>
      <c r="H3" s="166"/>
      <c r="I3" s="166"/>
      <c r="J3" s="166"/>
      <c r="U3" s="28">
        <f>SUM(V:V)</f>
        <v>0</v>
      </c>
    </row>
    <row r="4" spans="1:24" ht="15.6" x14ac:dyDescent="0.3">
      <c r="B4" s="64"/>
      <c r="M4" s="54" t="s">
        <v>7</v>
      </c>
    </row>
    <row r="5" spans="1:24" x14ac:dyDescent="0.3">
      <c r="B5" s="65" t="s">
        <v>71</v>
      </c>
      <c r="G5" s="66" t="s">
        <v>74</v>
      </c>
      <c r="H5" s="66" t="s">
        <v>61</v>
      </c>
      <c r="I5" s="206" t="s">
        <v>4</v>
      </c>
      <c r="J5" s="206"/>
      <c r="L5" s="15" t="s">
        <v>11</v>
      </c>
    </row>
    <row r="6" spans="1:24" ht="64.5" customHeight="1" x14ac:dyDescent="0.3">
      <c r="B6" s="163" t="s">
        <v>150</v>
      </c>
      <c r="C6" s="163"/>
      <c r="D6" s="163"/>
      <c r="E6" s="163"/>
      <c r="F6" s="163"/>
      <c r="G6" s="58" t="s">
        <v>12</v>
      </c>
      <c r="H6" s="58"/>
      <c r="I6" s="174" t="s">
        <v>301</v>
      </c>
      <c r="J6" s="165"/>
      <c r="L6" s="14" t="str">
        <f>CONCATENATE("(",LEN(I6),")")</f>
        <v>(404)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77</v>
      </c>
      <c r="V6" s="28">
        <f>IF(OR(AND(G6="", H6&lt;&gt;"", I6&lt;&gt;""), AND(G6&lt;&gt;"", H6="")), 0, 1)</f>
        <v>0</v>
      </c>
    </row>
    <row r="7" spans="1:24" x14ac:dyDescent="0.3">
      <c r="B7" s="77"/>
      <c r="C7" s="77"/>
      <c r="D7" s="77"/>
      <c r="E7" s="77"/>
      <c r="F7" s="77"/>
      <c r="G7" s="78"/>
      <c r="H7" s="78"/>
      <c r="I7" s="119"/>
      <c r="J7" s="119"/>
      <c r="L7" s="14"/>
      <c r="M7" s="52"/>
    </row>
    <row r="8" spans="1:24" ht="35.25" customHeight="1" x14ac:dyDescent="0.3">
      <c r="B8" s="189" t="s">
        <v>151</v>
      </c>
      <c r="C8" s="189"/>
      <c r="D8" s="189"/>
      <c r="E8" s="189"/>
      <c r="F8" s="189"/>
      <c r="G8" s="189"/>
      <c r="H8" s="189"/>
      <c r="I8" s="189"/>
      <c r="J8" s="189"/>
    </row>
    <row r="9" spans="1:24" x14ac:dyDescent="0.3">
      <c r="B9" s="145" t="s">
        <v>152</v>
      </c>
      <c r="C9" s="145"/>
      <c r="D9" s="145"/>
      <c r="E9" s="145"/>
      <c r="F9" s="145"/>
      <c r="G9" s="145" t="s">
        <v>153</v>
      </c>
      <c r="H9" s="145"/>
      <c r="I9" s="145"/>
      <c r="J9" s="145"/>
    </row>
    <row r="10" spans="1:24" ht="50.1" customHeight="1" x14ac:dyDescent="0.3">
      <c r="B10" s="146" t="s">
        <v>303</v>
      </c>
      <c r="C10" s="146"/>
      <c r="D10" s="146"/>
      <c r="E10" s="146"/>
      <c r="F10" s="146"/>
      <c r="G10" s="146" t="s">
        <v>302</v>
      </c>
      <c r="H10" s="146"/>
      <c r="I10" s="146"/>
      <c r="J10" s="146"/>
      <c r="M10" s="62"/>
      <c r="S10" s="108">
        <v>147</v>
      </c>
    </row>
    <row r="11" spans="1:24" x14ac:dyDescent="0.3">
      <c r="B11" s="68"/>
      <c r="C11" s="69"/>
    </row>
    <row r="12" spans="1:24" x14ac:dyDescent="0.3">
      <c r="B12" s="65" t="s">
        <v>72</v>
      </c>
      <c r="G12" s="66" t="s">
        <v>74</v>
      </c>
      <c r="H12" s="66" t="s">
        <v>61</v>
      </c>
      <c r="I12" s="161" t="s">
        <v>4</v>
      </c>
      <c r="J12" s="162"/>
      <c r="L12" s="15" t="s">
        <v>11</v>
      </c>
    </row>
    <row r="13" spans="1:24" ht="54" customHeight="1" x14ac:dyDescent="0.3">
      <c r="B13" s="163" t="s">
        <v>154</v>
      </c>
      <c r="C13" s="163"/>
      <c r="D13" s="163"/>
      <c r="E13" s="163"/>
      <c r="F13" s="163"/>
      <c r="G13" s="58" t="s">
        <v>12</v>
      </c>
      <c r="H13" s="58"/>
      <c r="I13" s="174" t="s">
        <v>292</v>
      </c>
      <c r="J13" s="165"/>
      <c r="L13" s="14" t="str">
        <f>CONCATENATE("(",LEN(I13),")")</f>
        <v>(147)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78</v>
      </c>
      <c r="V13" s="28">
        <f>IF(OR(AND(G13="", H13&lt;&gt;"", I13&lt;&gt;""), AND(G13&lt;&gt;"", H13="")), 0, 1)</f>
        <v>0</v>
      </c>
    </row>
    <row r="15" spans="1:24" ht="35.25" customHeight="1" x14ac:dyDescent="0.3">
      <c r="B15" s="189" t="s">
        <v>155</v>
      </c>
      <c r="C15" s="189"/>
      <c r="D15" s="189"/>
      <c r="E15" s="189"/>
      <c r="F15" s="189"/>
      <c r="G15" s="189"/>
      <c r="H15" s="189"/>
      <c r="I15" s="189"/>
      <c r="J15" s="189"/>
    </row>
    <row r="16" spans="1:24" x14ac:dyDescent="0.3">
      <c r="B16" s="145" t="s">
        <v>156</v>
      </c>
      <c r="C16" s="145"/>
      <c r="D16" s="145"/>
      <c r="E16" s="145"/>
      <c r="F16" s="145"/>
      <c r="G16" s="145" t="s">
        <v>153</v>
      </c>
      <c r="H16" s="145"/>
      <c r="I16" s="145"/>
      <c r="J16" s="145"/>
    </row>
    <row r="17" spans="2:19" ht="50.1" customHeight="1" x14ac:dyDescent="0.3">
      <c r="B17" s="146" t="s">
        <v>318</v>
      </c>
      <c r="C17" s="146"/>
      <c r="D17" s="146"/>
      <c r="E17" s="146"/>
      <c r="F17" s="146"/>
      <c r="G17" s="207" t="s">
        <v>319</v>
      </c>
      <c r="H17" s="146"/>
      <c r="I17" s="146"/>
      <c r="J17" s="146"/>
      <c r="M17" s="62"/>
      <c r="S17" s="108">
        <v>148</v>
      </c>
    </row>
  </sheetData>
  <sheetProtection algorithmName="SHA-512" hashValue="VaXhY8sBeoGuq/ZQZspbLEwCo/UbHTQj6Gi/fhjg0dJWwKpTJk+uFDI3ut33+jdCvCaMO5PXXDpe2R5RdCIM2g==" saltValue="jYPnkOlyZzwVtUF5uZblOw==" spinCount="100000" sheet="1" objects="1" scenarios="1" formatCells="0"/>
  <mergeCells count="17">
    <mergeCell ref="B6:F6"/>
    <mergeCell ref="I6:J6"/>
    <mergeCell ref="B3:J3"/>
    <mergeCell ref="B15:J15"/>
    <mergeCell ref="B16:F16"/>
    <mergeCell ref="G16:J16"/>
    <mergeCell ref="B8:J8"/>
    <mergeCell ref="B9:F9"/>
    <mergeCell ref="G9:J9"/>
    <mergeCell ref="B10:F10"/>
    <mergeCell ref="G10:J10"/>
    <mergeCell ref="I5:J5"/>
    <mergeCell ref="B17:F17"/>
    <mergeCell ref="G17:J17"/>
    <mergeCell ref="I12:J12"/>
    <mergeCell ref="B13:F13"/>
    <mergeCell ref="I13:J13"/>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78"/>
  <sheetViews>
    <sheetView workbookViewId="0">
      <selection activeCell="AC7" sqref="AC7"/>
    </sheetView>
  </sheetViews>
  <sheetFormatPr baseColWidth="10" defaultColWidth="11.44140625" defaultRowHeight="13.8" x14ac:dyDescent="0.3"/>
  <cols>
    <col min="1" max="1" width="9" style="31" bestFit="1" customWidth="1"/>
    <col min="2" max="2" width="10.5546875" style="31" bestFit="1" customWidth="1"/>
    <col min="3" max="3" width="10.44140625" style="31" bestFit="1" customWidth="1"/>
    <col min="4" max="11" width="5" style="31" bestFit="1" customWidth="1"/>
    <col min="12" max="14" width="6" style="31" bestFit="1" customWidth="1"/>
    <col min="15" max="15" width="1.88671875" style="31" bestFit="1" customWidth="1"/>
    <col min="16" max="16" width="5" style="31" bestFit="1" customWidth="1"/>
    <col min="17" max="18" width="4" style="31" bestFit="1" customWidth="1"/>
    <col min="19" max="19" width="2.6640625" style="31" bestFit="1" customWidth="1"/>
    <col min="20" max="20" width="3" style="31" bestFit="1" customWidth="1"/>
    <col min="21" max="24" width="2.6640625" style="31" bestFit="1" customWidth="1"/>
    <col min="25" max="27" width="3.6640625" style="31" bestFit="1" customWidth="1"/>
    <col min="28" max="28" width="1.88671875" style="31" bestFit="1" customWidth="1"/>
    <col min="29" max="29" width="8.6640625" style="31" bestFit="1" customWidth="1"/>
    <col min="30" max="30" width="10.109375" style="31" bestFit="1" customWidth="1"/>
    <col min="31" max="16384" width="11.44140625" style="31"/>
  </cols>
  <sheetData>
    <row r="1" spans="1:29" x14ac:dyDescent="0.3">
      <c r="A1" s="29" t="s">
        <v>25</v>
      </c>
      <c r="B1" s="29" t="s">
        <v>26</v>
      </c>
      <c r="C1" s="29" t="s">
        <v>27</v>
      </c>
      <c r="D1" s="29" t="s">
        <v>28</v>
      </c>
      <c r="E1" s="29" t="s">
        <v>29</v>
      </c>
      <c r="F1" s="29" t="s">
        <v>30</v>
      </c>
      <c r="G1" s="29" t="s">
        <v>31</v>
      </c>
      <c r="H1" s="29" t="s">
        <v>32</v>
      </c>
      <c r="I1" s="29" t="s">
        <v>33</v>
      </c>
      <c r="J1" s="29" t="s">
        <v>34</v>
      </c>
      <c r="K1" s="29" t="s">
        <v>35</v>
      </c>
      <c r="L1" s="29" t="s">
        <v>36</v>
      </c>
      <c r="M1" s="29" t="s">
        <v>37</v>
      </c>
      <c r="N1" s="29" t="s">
        <v>38</v>
      </c>
      <c r="O1" s="29" t="s">
        <v>39</v>
      </c>
      <c r="P1" s="29" t="s">
        <v>40</v>
      </c>
      <c r="Q1" s="29" t="s">
        <v>41</v>
      </c>
      <c r="R1" s="29" t="s">
        <v>42</v>
      </c>
      <c r="S1" s="29" t="s">
        <v>43</v>
      </c>
      <c r="T1" s="29" t="s">
        <v>44</v>
      </c>
      <c r="U1" s="29" t="s">
        <v>45</v>
      </c>
      <c r="V1" s="29" t="s">
        <v>46</v>
      </c>
      <c r="W1" s="29" t="s">
        <v>47</v>
      </c>
      <c r="X1" s="29" t="s">
        <v>48</v>
      </c>
      <c r="Y1" s="29" t="s">
        <v>49</v>
      </c>
      <c r="Z1" s="29" t="s">
        <v>50</v>
      </c>
      <c r="AA1" s="29" t="s">
        <v>51</v>
      </c>
      <c r="AB1" s="29" t="s">
        <v>52</v>
      </c>
      <c r="AC1" s="30" t="s">
        <v>53</v>
      </c>
    </row>
    <row r="2" spans="1:29" x14ac:dyDescent="0.3">
      <c r="A2" s="31" t="s">
        <v>54</v>
      </c>
      <c r="B2" s="31">
        <v>1</v>
      </c>
      <c r="C2" s="32">
        <f>LEN(Principal!B6)</f>
        <v>23</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3">
      <c r="A3" s="31" t="s">
        <v>54</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3">
      <c r="A4" s="31" t="s">
        <v>54</v>
      </c>
      <c r="B4" s="31">
        <v>3</v>
      </c>
      <c r="C4" s="32">
        <f>LEN(Principal!D10)</f>
        <v>15</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3">
      <c r="A5" s="31" t="s">
        <v>54</v>
      </c>
      <c r="B5" s="31">
        <v>4</v>
      </c>
      <c r="C5" s="32">
        <f>LEN(Principal!D12)</f>
        <v>0</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3">
      <c r="A6" s="31" t="s">
        <v>54</v>
      </c>
      <c r="B6" s="31">
        <v>5</v>
      </c>
      <c r="C6" s="32">
        <f>LEN(Principal!C14)</f>
        <v>0</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3">
      <c r="A7" s="31">
        <v>1</v>
      </c>
      <c r="B7" s="31">
        <v>54</v>
      </c>
      <c r="C7" s="32"/>
      <c r="D7" s="32"/>
      <c r="E7" s="32">
        <f>LEN('1'!I7)</f>
        <v>736</v>
      </c>
      <c r="F7" s="32"/>
      <c r="G7" s="32"/>
      <c r="H7" s="32"/>
      <c r="I7" s="32"/>
      <c r="J7" s="32"/>
      <c r="K7" s="32"/>
      <c r="L7" s="32"/>
      <c r="M7" s="32"/>
      <c r="N7" s="32"/>
      <c r="P7" s="32"/>
      <c r="Q7" s="32"/>
      <c r="R7" s="32">
        <v>91</v>
      </c>
      <c r="S7" s="32"/>
      <c r="T7" s="32"/>
      <c r="U7" s="32"/>
      <c r="V7" s="32"/>
      <c r="W7" s="32"/>
      <c r="X7" s="32"/>
      <c r="Y7" s="32"/>
      <c r="Z7" s="32"/>
      <c r="AA7" s="32"/>
      <c r="AC7" s="32">
        <f t="shared" si="0"/>
        <v>1</v>
      </c>
    </row>
    <row r="8" spans="1:29" x14ac:dyDescent="0.3">
      <c r="A8" s="31">
        <v>1</v>
      </c>
      <c r="B8" s="31">
        <v>79</v>
      </c>
      <c r="C8" s="32">
        <f>LEN('1'!B11)</f>
        <v>41</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3">
      <c r="A9" s="31">
        <v>1</v>
      </c>
      <c r="B9" s="31">
        <v>80</v>
      </c>
      <c r="C9" s="32"/>
      <c r="D9" s="32"/>
      <c r="E9" s="32">
        <f>LEN('1'!I15)</f>
        <v>90</v>
      </c>
      <c r="F9" s="32"/>
      <c r="G9" s="32"/>
      <c r="H9" s="32"/>
      <c r="I9" s="32"/>
      <c r="J9" s="32"/>
      <c r="K9" s="32"/>
      <c r="L9" s="32"/>
      <c r="M9" s="32"/>
      <c r="N9" s="32"/>
      <c r="P9" s="32"/>
      <c r="Q9" s="32"/>
      <c r="R9" s="32">
        <v>91</v>
      </c>
      <c r="S9" s="32"/>
      <c r="T9" s="32"/>
      <c r="U9" s="32"/>
      <c r="V9" s="32"/>
      <c r="W9" s="32"/>
      <c r="X9" s="32"/>
      <c r="Y9" s="32"/>
      <c r="Z9" s="32"/>
      <c r="AA9" s="32"/>
      <c r="AC9" s="32">
        <f t="shared" si="0"/>
        <v>0</v>
      </c>
    </row>
    <row r="10" spans="1:29" x14ac:dyDescent="0.3">
      <c r="A10" s="31">
        <v>1</v>
      </c>
      <c r="B10" s="31">
        <v>81</v>
      </c>
      <c r="C10" s="32"/>
      <c r="D10" s="32"/>
      <c r="E10" s="32">
        <f>LEN('1'!I16)</f>
        <v>366</v>
      </c>
      <c r="F10" s="32"/>
      <c r="G10" s="32"/>
      <c r="H10" s="32"/>
      <c r="I10" s="32"/>
      <c r="J10" s="32"/>
      <c r="K10" s="32"/>
      <c r="L10" s="32"/>
      <c r="M10" s="32"/>
      <c r="N10" s="32"/>
      <c r="P10" s="32"/>
      <c r="Q10" s="32"/>
      <c r="R10" s="32">
        <v>91</v>
      </c>
      <c r="S10" s="32"/>
      <c r="T10" s="32"/>
      <c r="U10" s="32"/>
      <c r="V10" s="32"/>
      <c r="W10" s="32"/>
      <c r="X10" s="32"/>
      <c r="Y10" s="32"/>
      <c r="Z10" s="32"/>
      <c r="AA10" s="32"/>
      <c r="AC10" s="32">
        <f t="shared" si="0"/>
        <v>1</v>
      </c>
    </row>
    <row r="11" spans="1:29" x14ac:dyDescent="0.3">
      <c r="A11" s="31">
        <v>1</v>
      </c>
      <c r="B11" s="31">
        <v>82</v>
      </c>
      <c r="C11" s="32"/>
      <c r="D11" s="32"/>
      <c r="E11" s="32">
        <f>LEN('1'!I17)</f>
        <v>454</v>
      </c>
      <c r="F11" s="32"/>
      <c r="G11" s="32"/>
      <c r="H11" s="32"/>
      <c r="I11" s="32"/>
      <c r="J11" s="32"/>
      <c r="K11" s="32"/>
      <c r="L11" s="32"/>
      <c r="M11" s="32"/>
      <c r="N11" s="32"/>
      <c r="P11" s="32"/>
      <c r="Q11" s="32"/>
      <c r="R11" s="32">
        <v>91</v>
      </c>
      <c r="S11" s="32"/>
      <c r="T11" s="32"/>
      <c r="U11" s="32"/>
      <c r="V11" s="32"/>
      <c r="W11" s="32"/>
      <c r="X11" s="32"/>
      <c r="Y11" s="32"/>
      <c r="Z11" s="32"/>
      <c r="AA11" s="32"/>
      <c r="AC11" s="32">
        <f t="shared" si="0"/>
        <v>1</v>
      </c>
    </row>
    <row r="12" spans="1:29" x14ac:dyDescent="0.3">
      <c r="A12" s="31">
        <v>1</v>
      </c>
      <c r="B12" s="31">
        <v>55</v>
      </c>
      <c r="C12" s="32"/>
      <c r="D12" s="32"/>
      <c r="E12" s="32">
        <f>LEN('1'!I21)</f>
        <v>377</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3">
      <c r="A13" s="31">
        <v>1</v>
      </c>
      <c r="B13" s="31">
        <v>83</v>
      </c>
      <c r="C13" s="32">
        <f>LEN('1'!B25)</f>
        <v>0</v>
      </c>
      <c r="D13" s="32">
        <f>LEN('1'!G25)</f>
        <v>0</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3">
      <c r="A14" s="31">
        <v>1</v>
      </c>
      <c r="B14" s="31">
        <v>84</v>
      </c>
      <c r="C14" s="32">
        <f>LEN('1'!B29)</f>
        <v>0</v>
      </c>
      <c r="D14" s="32">
        <f>LEN('1'!G29)</f>
        <v>0</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3">
      <c r="A15" s="31">
        <v>2</v>
      </c>
      <c r="B15" s="31">
        <v>56</v>
      </c>
      <c r="C15" s="32"/>
      <c r="D15" s="32"/>
      <c r="E15" s="32">
        <f>LEN('2'!I6)</f>
        <v>112</v>
      </c>
      <c r="F15" s="32"/>
      <c r="G15" s="32"/>
      <c r="H15" s="32"/>
      <c r="I15" s="32"/>
      <c r="J15" s="32"/>
      <c r="K15" s="32"/>
      <c r="L15" s="32"/>
      <c r="M15" s="32"/>
      <c r="N15" s="32"/>
      <c r="P15" s="32"/>
      <c r="Q15" s="32"/>
      <c r="R15" s="32">
        <v>91</v>
      </c>
      <c r="S15" s="32"/>
      <c r="T15" s="32"/>
      <c r="U15" s="32"/>
      <c r="V15" s="32"/>
      <c r="W15" s="32"/>
      <c r="X15" s="32"/>
      <c r="Y15" s="32"/>
      <c r="Z15" s="32"/>
      <c r="AA15" s="32"/>
      <c r="AC15" s="32">
        <f t="shared" si="0"/>
        <v>1</v>
      </c>
    </row>
    <row r="16" spans="1:29" x14ac:dyDescent="0.3">
      <c r="A16" s="31">
        <v>2</v>
      </c>
      <c r="B16" s="31">
        <v>85</v>
      </c>
      <c r="C16" s="32">
        <f>LEN('2'!G10)</f>
        <v>167</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3">
      <c r="A17" s="31">
        <v>2</v>
      </c>
      <c r="B17" s="31">
        <v>86</v>
      </c>
      <c r="C17" s="32">
        <f>LEN('2'!G11)</f>
        <v>168</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0</v>
      </c>
    </row>
    <row r="18" spans="1:29" x14ac:dyDescent="0.3">
      <c r="A18" s="31">
        <v>2</v>
      </c>
      <c r="B18" s="31">
        <v>57</v>
      </c>
      <c r="C18" s="32"/>
      <c r="D18" s="32"/>
      <c r="E18" s="32">
        <f>LEN('2'!I25)</f>
        <v>203</v>
      </c>
      <c r="F18" s="32"/>
      <c r="G18" s="32"/>
      <c r="H18" s="32"/>
      <c r="I18" s="32"/>
      <c r="J18" s="32"/>
      <c r="K18" s="32"/>
      <c r="L18" s="32"/>
      <c r="M18" s="32"/>
      <c r="N18" s="32"/>
      <c r="P18" s="32"/>
      <c r="Q18" s="32"/>
      <c r="R18" s="32">
        <v>91</v>
      </c>
      <c r="S18" s="32"/>
      <c r="T18" s="32"/>
      <c r="U18" s="32"/>
      <c r="V18" s="32"/>
      <c r="W18" s="32"/>
      <c r="X18" s="32"/>
      <c r="Y18" s="32"/>
      <c r="Z18" s="32"/>
      <c r="AA18" s="32"/>
      <c r="AC18" s="32">
        <f t="shared" si="0"/>
        <v>1</v>
      </c>
    </row>
    <row r="19" spans="1:29" x14ac:dyDescent="0.3">
      <c r="A19" s="31">
        <v>2</v>
      </c>
      <c r="B19" s="31">
        <v>90</v>
      </c>
      <c r="C19" s="32">
        <f>LEN('2'!B29)</f>
        <v>31</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0</v>
      </c>
    </row>
    <row r="20" spans="1:29" x14ac:dyDescent="0.3">
      <c r="A20" s="31">
        <v>2</v>
      </c>
      <c r="B20" s="31">
        <v>91</v>
      </c>
      <c r="C20" s="32"/>
      <c r="D20" s="32"/>
      <c r="E20" s="32">
        <f>LEN('2'!I34)</f>
        <v>110</v>
      </c>
      <c r="F20" s="32"/>
      <c r="G20" s="32"/>
      <c r="H20" s="32"/>
      <c r="I20" s="32"/>
      <c r="J20" s="32"/>
      <c r="K20" s="32"/>
      <c r="L20" s="32"/>
      <c r="M20" s="32"/>
      <c r="N20" s="32"/>
      <c r="P20" s="32"/>
      <c r="Q20" s="32"/>
      <c r="R20" s="32">
        <v>91</v>
      </c>
      <c r="S20" s="32"/>
      <c r="T20" s="32"/>
      <c r="U20" s="32"/>
      <c r="V20" s="32"/>
      <c r="W20" s="32"/>
      <c r="X20" s="32"/>
      <c r="Y20" s="32"/>
      <c r="Z20" s="32"/>
      <c r="AA20" s="32"/>
      <c r="AC20" s="32">
        <f t="shared" si="0"/>
        <v>1</v>
      </c>
    </row>
    <row r="21" spans="1:29" x14ac:dyDescent="0.3">
      <c r="A21" s="31">
        <v>3</v>
      </c>
      <c r="B21" s="31">
        <v>58</v>
      </c>
      <c r="C21" s="32"/>
      <c r="D21" s="32"/>
      <c r="E21" s="32">
        <f>LEN('3'!I6)</f>
        <v>128</v>
      </c>
      <c r="F21" s="32"/>
      <c r="G21" s="32"/>
      <c r="H21" s="32"/>
      <c r="I21" s="32"/>
      <c r="J21" s="32"/>
      <c r="K21" s="32"/>
      <c r="L21" s="32"/>
      <c r="M21" s="32"/>
      <c r="N21" s="32"/>
      <c r="P21" s="32"/>
      <c r="Q21" s="32"/>
      <c r="R21" s="32">
        <v>91</v>
      </c>
      <c r="S21" s="32"/>
      <c r="T21" s="32"/>
      <c r="U21" s="32"/>
      <c r="V21" s="32"/>
      <c r="W21" s="32"/>
      <c r="X21" s="32"/>
      <c r="Y21" s="32"/>
      <c r="Z21" s="32"/>
      <c r="AA21" s="32"/>
      <c r="AC21" s="32">
        <f t="shared" si="0"/>
        <v>1</v>
      </c>
    </row>
    <row r="22" spans="1:29" x14ac:dyDescent="0.3">
      <c r="A22" s="31">
        <v>3</v>
      </c>
      <c r="B22" s="31">
        <v>59</v>
      </c>
      <c r="C22" s="32"/>
      <c r="D22" s="32"/>
      <c r="E22" s="32">
        <f>LEN('3'!I15)</f>
        <v>106</v>
      </c>
      <c r="F22" s="32"/>
      <c r="G22" s="32"/>
      <c r="H22" s="32"/>
      <c r="I22" s="32"/>
      <c r="J22" s="32"/>
      <c r="K22" s="32"/>
      <c r="L22" s="32"/>
      <c r="M22" s="32"/>
      <c r="N22" s="32"/>
      <c r="P22" s="32"/>
      <c r="Q22" s="32"/>
      <c r="R22" s="32">
        <v>91</v>
      </c>
      <c r="S22" s="32"/>
      <c r="T22" s="32"/>
      <c r="U22" s="32"/>
      <c r="V22" s="32"/>
      <c r="W22" s="32"/>
      <c r="X22" s="32"/>
      <c r="Y22" s="32"/>
      <c r="Z22" s="32"/>
      <c r="AA22" s="32"/>
      <c r="AC22" s="32">
        <f t="shared" si="0"/>
        <v>1</v>
      </c>
    </row>
    <row r="23" spans="1:29" x14ac:dyDescent="0.3">
      <c r="A23" s="31">
        <v>3</v>
      </c>
      <c r="B23" s="31">
        <v>95</v>
      </c>
      <c r="C23" s="32">
        <f>LEN('3'!G20)</f>
        <v>0</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3">
      <c r="A24" s="31">
        <v>3</v>
      </c>
      <c r="B24" s="31">
        <v>96</v>
      </c>
      <c r="C24" s="32">
        <f>LEN('3'!G21)</f>
        <v>0</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0</v>
      </c>
    </row>
    <row r="25" spans="1:29" x14ac:dyDescent="0.3">
      <c r="A25" s="31">
        <v>3</v>
      </c>
      <c r="B25" s="31">
        <v>60</v>
      </c>
      <c r="C25" s="32"/>
      <c r="D25" s="32"/>
      <c r="E25" s="32">
        <f>LEN('3'!I25)</f>
        <v>114</v>
      </c>
      <c r="F25" s="32"/>
      <c r="G25" s="32"/>
      <c r="H25" s="32"/>
      <c r="I25" s="32"/>
      <c r="J25" s="32"/>
      <c r="K25" s="32"/>
      <c r="L25" s="32"/>
      <c r="M25" s="32"/>
      <c r="N25" s="32"/>
      <c r="P25" s="32"/>
      <c r="Q25" s="32"/>
      <c r="R25" s="32">
        <v>91</v>
      </c>
      <c r="S25" s="32"/>
      <c r="T25" s="32"/>
      <c r="U25" s="32"/>
      <c r="V25" s="32"/>
      <c r="W25" s="32"/>
      <c r="X25" s="32"/>
      <c r="Y25" s="32"/>
      <c r="Z25" s="32"/>
      <c r="AA25" s="32"/>
      <c r="AC25" s="32">
        <f t="shared" si="0"/>
        <v>1</v>
      </c>
    </row>
    <row r="26" spans="1:29" x14ac:dyDescent="0.3">
      <c r="A26" s="31">
        <v>3</v>
      </c>
      <c r="B26" s="31">
        <v>97</v>
      </c>
      <c r="C26" s="32">
        <f>LEN('3'!B29)</f>
        <v>31</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0</v>
      </c>
    </row>
    <row r="27" spans="1:29" x14ac:dyDescent="0.3">
      <c r="A27" s="31">
        <v>3</v>
      </c>
      <c r="B27" s="31">
        <v>98</v>
      </c>
      <c r="C27" s="32"/>
      <c r="D27" s="32"/>
      <c r="E27" s="32">
        <f>LEN('3'!I33)</f>
        <v>110</v>
      </c>
      <c r="F27" s="32"/>
      <c r="G27" s="32"/>
      <c r="H27" s="32"/>
      <c r="I27" s="32"/>
      <c r="J27" s="32"/>
      <c r="K27" s="32"/>
      <c r="L27" s="32"/>
      <c r="M27" s="32"/>
      <c r="N27" s="32"/>
      <c r="P27" s="32"/>
      <c r="Q27" s="32"/>
      <c r="R27" s="32">
        <v>91</v>
      </c>
      <c r="S27" s="32"/>
      <c r="T27" s="32"/>
      <c r="U27" s="32"/>
      <c r="V27" s="32"/>
      <c r="W27" s="32"/>
      <c r="X27" s="32"/>
      <c r="Y27" s="32"/>
      <c r="Z27" s="32"/>
      <c r="AA27" s="32"/>
      <c r="AC27" s="32">
        <f t="shared" si="0"/>
        <v>1</v>
      </c>
    </row>
    <row r="28" spans="1:29" x14ac:dyDescent="0.3">
      <c r="A28" s="31">
        <v>3</v>
      </c>
      <c r="B28" s="31">
        <v>61</v>
      </c>
      <c r="C28" s="32"/>
      <c r="D28" s="32"/>
      <c r="E28" s="32">
        <f>LEN('3'!I36)</f>
        <v>285</v>
      </c>
      <c r="F28" s="32"/>
      <c r="G28" s="32"/>
      <c r="H28" s="32"/>
      <c r="I28" s="32"/>
      <c r="J28" s="32"/>
      <c r="K28" s="32"/>
      <c r="L28" s="32"/>
      <c r="M28" s="32"/>
      <c r="N28" s="32"/>
      <c r="P28" s="32"/>
      <c r="Q28" s="32"/>
      <c r="R28" s="32">
        <v>91</v>
      </c>
      <c r="S28" s="32"/>
      <c r="T28" s="32"/>
      <c r="U28" s="32"/>
      <c r="V28" s="32"/>
      <c r="W28" s="32"/>
      <c r="X28" s="32"/>
      <c r="Y28" s="32"/>
      <c r="Z28" s="32"/>
      <c r="AA28" s="32"/>
      <c r="AC28" s="32">
        <f t="shared" si="0"/>
        <v>1</v>
      </c>
    </row>
    <row r="29" spans="1:29" x14ac:dyDescent="0.3">
      <c r="A29" s="31">
        <v>3</v>
      </c>
      <c r="B29" s="31">
        <v>99</v>
      </c>
      <c r="C29" s="32">
        <f>LEN('3'!B41)</f>
        <v>92</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3">
      <c r="A30" s="31">
        <v>4</v>
      </c>
      <c r="B30" s="31">
        <v>62</v>
      </c>
      <c r="C30" s="32"/>
      <c r="D30" s="32"/>
      <c r="E30" s="32">
        <f>LEN('4'!I6)</f>
        <v>119</v>
      </c>
      <c r="F30" s="32"/>
      <c r="G30" s="32"/>
      <c r="H30" s="32"/>
      <c r="I30" s="32"/>
      <c r="J30" s="32"/>
      <c r="K30" s="32"/>
      <c r="L30" s="32"/>
      <c r="M30" s="32"/>
      <c r="N30" s="32"/>
      <c r="P30" s="32"/>
      <c r="Q30" s="32"/>
      <c r="R30" s="32">
        <v>91</v>
      </c>
      <c r="S30" s="32"/>
      <c r="T30" s="32"/>
      <c r="U30" s="32"/>
      <c r="V30" s="32"/>
      <c r="W30" s="32"/>
      <c r="X30" s="32"/>
      <c r="Y30" s="32"/>
      <c r="Z30" s="32"/>
      <c r="AA30" s="32"/>
      <c r="AC30" s="32">
        <f t="shared" si="0"/>
        <v>1</v>
      </c>
    </row>
    <row r="31" spans="1:29" x14ac:dyDescent="0.3">
      <c r="A31" s="31">
        <v>4</v>
      </c>
      <c r="B31" s="31">
        <v>63</v>
      </c>
      <c r="C31" s="32"/>
      <c r="D31" s="32"/>
      <c r="E31" s="32">
        <f>LEN('4'!I15)</f>
        <v>117</v>
      </c>
      <c r="F31" s="32"/>
      <c r="G31" s="32"/>
      <c r="H31" s="32"/>
      <c r="I31" s="32"/>
      <c r="J31" s="32"/>
      <c r="K31" s="32"/>
      <c r="L31" s="32"/>
      <c r="M31" s="32"/>
      <c r="N31" s="32"/>
      <c r="P31" s="32"/>
      <c r="Q31" s="32"/>
      <c r="R31" s="32">
        <v>91</v>
      </c>
      <c r="S31" s="32"/>
      <c r="T31" s="32"/>
      <c r="U31" s="32"/>
      <c r="V31" s="32"/>
      <c r="W31" s="32"/>
      <c r="X31" s="32"/>
      <c r="Y31" s="32"/>
      <c r="Z31" s="32"/>
      <c r="AA31" s="32"/>
      <c r="AC31" s="32">
        <f t="shared" si="0"/>
        <v>1</v>
      </c>
    </row>
    <row r="32" spans="1:29" x14ac:dyDescent="0.3">
      <c r="A32" s="31">
        <v>4</v>
      </c>
      <c r="B32" s="31">
        <v>103</v>
      </c>
      <c r="C32" s="32">
        <f>LEN('4'!B19)</f>
        <v>31</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0</v>
      </c>
    </row>
    <row r="33" spans="1:29" x14ac:dyDescent="0.3">
      <c r="A33" s="31">
        <v>4</v>
      </c>
      <c r="B33" s="31">
        <v>104</v>
      </c>
      <c r="C33" s="32"/>
      <c r="D33" s="32"/>
      <c r="E33" s="32">
        <f>LEN('4'!I23)</f>
        <v>110</v>
      </c>
      <c r="F33" s="32"/>
      <c r="G33" s="32"/>
      <c r="H33" s="32"/>
      <c r="I33" s="32"/>
      <c r="J33" s="32"/>
      <c r="K33" s="32"/>
      <c r="L33" s="32"/>
      <c r="M33" s="32"/>
      <c r="N33" s="32"/>
      <c r="P33" s="32"/>
      <c r="Q33" s="32"/>
      <c r="R33" s="32">
        <v>91</v>
      </c>
      <c r="S33" s="32"/>
      <c r="T33" s="32"/>
      <c r="U33" s="32"/>
      <c r="V33" s="32"/>
      <c r="W33" s="32"/>
      <c r="X33" s="32"/>
      <c r="Y33" s="32"/>
      <c r="Z33" s="32"/>
      <c r="AA33" s="32"/>
      <c r="AC33" s="32">
        <f t="shared" si="0"/>
        <v>1</v>
      </c>
    </row>
    <row r="34" spans="1:29" x14ac:dyDescent="0.3">
      <c r="A34" s="31">
        <v>5</v>
      </c>
      <c r="B34" s="31">
        <v>64</v>
      </c>
      <c r="C34" s="32"/>
      <c r="D34" s="32"/>
      <c r="E34" s="32">
        <f>LEN('5'!I6)</f>
        <v>82</v>
      </c>
      <c r="F34" s="32"/>
      <c r="G34" s="32"/>
      <c r="H34" s="32"/>
      <c r="I34" s="32"/>
      <c r="J34" s="32"/>
      <c r="K34" s="32"/>
      <c r="L34" s="32"/>
      <c r="M34" s="32"/>
      <c r="N34" s="32"/>
      <c r="P34" s="32"/>
      <c r="Q34" s="32"/>
      <c r="R34" s="32">
        <v>91</v>
      </c>
      <c r="S34" s="32"/>
      <c r="T34" s="32"/>
      <c r="U34" s="32"/>
      <c r="V34" s="32"/>
      <c r="W34" s="32"/>
      <c r="X34" s="32"/>
      <c r="Y34" s="32"/>
      <c r="Z34" s="32"/>
      <c r="AA34" s="32"/>
      <c r="AC34" s="32">
        <f t="shared" si="0"/>
        <v>0</v>
      </c>
    </row>
    <row r="35" spans="1:29" x14ac:dyDescent="0.3">
      <c r="A35" s="31">
        <v>5</v>
      </c>
      <c r="B35" s="31">
        <v>65</v>
      </c>
      <c r="C35" s="32"/>
      <c r="D35" s="32"/>
      <c r="E35" s="32">
        <f>LEN('5'!I17)</f>
        <v>166</v>
      </c>
      <c r="F35" s="32"/>
      <c r="G35" s="32"/>
      <c r="H35" s="32"/>
      <c r="I35" s="32"/>
      <c r="J35" s="32"/>
      <c r="K35" s="32"/>
      <c r="L35" s="32"/>
      <c r="M35" s="32"/>
      <c r="N35" s="32"/>
      <c r="P35" s="32"/>
      <c r="Q35" s="32"/>
      <c r="R35" s="32">
        <v>91</v>
      </c>
      <c r="S35" s="32"/>
      <c r="T35" s="32"/>
      <c r="U35" s="32"/>
      <c r="V35" s="32"/>
      <c r="W35" s="32"/>
      <c r="X35" s="32"/>
      <c r="Y35" s="32"/>
      <c r="Z35" s="32"/>
      <c r="AA35" s="32"/>
      <c r="AC35" s="32">
        <f t="shared" si="0"/>
        <v>1</v>
      </c>
    </row>
    <row r="36" spans="1:29" x14ac:dyDescent="0.3">
      <c r="A36" s="31">
        <v>5</v>
      </c>
      <c r="B36" s="31">
        <v>108</v>
      </c>
      <c r="C36" s="32">
        <f>LEN('5'!B21)</f>
        <v>39</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0</v>
      </c>
    </row>
    <row r="37" spans="1:29" x14ac:dyDescent="0.3">
      <c r="A37" s="31">
        <v>5</v>
      </c>
      <c r="B37" s="31">
        <v>109</v>
      </c>
      <c r="C37" s="32"/>
      <c r="D37" s="32"/>
      <c r="E37" s="32">
        <f>LEN('5'!I25)</f>
        <v>66</v>
      </c>
      <c r="F37" s="32"/>
      <c r="G37" s="32"/>
      <c r="H37" s="32"/>
      <c r="I37" s="32"/>
      <c r="J37" s="32"/>
      <c r="K37" s="32"/>
      <c r="L37" s="32"/>
      <c r="M37" s="32"/>
      <c r="N37" s="32"/>
      <c r="P37" s="32"/>
      <c r="Q37" s="32"/>
      <c r="R37" s="32">
        <v>91</v>
      </c>
      <c r="S37" s="32"/>
      <c r="T37" s="32"/>
      <c r="U37" s="32"/>
      <c r="V37" s="32"/>
      <c r="W37" s="32"/>
      <c r="X37" s="32"/>
      <c r="Y37" s="32"/>
      <c r="Z37" s="32"/>
      <c r="AA37" s="32"/>
      <c r="AC37" s="32">
        <f t="shared" si="0"/>
        <v>0</v>
      </c>
    </row>
    <row r="38" spans="1:29" x14ac:dyDescent="0.3">
      <c r="A38" s="31">
        <v>6</v>
      </c>
      <c r="B38" s="31">
        <v>66</v>
      </c>
      <c r="C38" s="32"/>
      <c r="D38" s="32"/>
      <c r="E38" s="32">
        <f>LEN('6'!I8)</f>
        <v>298</v>
      </c>
      <c r="F38" s="32"/>
      <c r="G38" s="32"/>
      <c r="H38" s="32"/>
      <c r="I38" s="32"/>
      <c r="J38" s="32"/>
      <c r="K38" s="32"/>
      <c r="L38" s="32"/>
      <c r="M38" s="32"/>
      <c r="N38" s="32"/>
      <c r="P38" s="32"/>
      <c r="Q38" s="32"/>
      <c r="R38" s="32">
        <v>91</v>
      </c>
      <c r="S38" s="32"/>
      <c r="T38" s="32"/>
      <c r="U38" s="32"/>
      <c r="V38" s="32"/>
      <c r="W38" s="32"/>
      <c r="X38" s="32"/>
      <c r="Y38" s="32"/>
      <c r="Z38" s="32"/>
      <c r="AA38" s="32"/>
      <c r="AC38" s="32">
        <f t="shared" si="0"/>
        <v>1</v>
      </c>
    </row>
    <row r="39" spans="1:29" x14ac:dyDescent="0.3">
      <c r="A39" s="31">
        <v>6</v>
      </c>
      <c r="B39" s="31">
        <v>110</v>
      </c>
      <c r="C39" s="32"/>
      <c r="D39" s="32"/>
      <c r="E39" s="32">
        <f>LEN('6'!I12)</f>
        <v>194</v>
      </c>
      <c r="F39" s="32"/>
      <c r="G39" s="32"/>
      <c r="H39" s="32"/>
      <c r="I39" s="32"/>
      <c r="J39" s="32"/>
      <c r="K39" s="32"/>
      <c r="L39" s="32"/>
      <c r="M39" s="32"/>
      <c r="N39" s="32"/>
      <c r="P39" s="32"/>
      <c r="Q39" s="32"/>
      <c r="R39" s="32">
        <v>91</v>
      </c>
      <c r="S39" s="32"/>
      <c r="T39" s="32"/>
      <c r="U39" s="32"/>
      <c r="V39" s="32"/>
      <c r="W39" s="32"/>
      <c r="X39" s="32"/>
      <c r="Y39" s="32"/>
      <c r="Z39" s="32"/>
      <c r="AA39" s="32"/>
      <c r="AC39" s="32">
        <f t="shared" si="0"/>
        <v>1</v>
      </c>
    </row>
    <row r="40" spans="1:29" x14ac:dyDescent="0.3">
      <c r="A40" s="31">
        <v>6</v>
      </c>
      <c r="B40" s="31">
        <v>111</v>
      </c>
      <c r="C40" s="32"/>
      <c r="D40" s="32"/>
      <c r="E40" s="32">
        <f>LEN('6'!I13)</f>
        <v>197</v>
      </c>
      <c r="F40" s="32"/>
      <c r="G40" s="32"/>
      <c r="H40" s="32"/>
      <c r="I40" s="32"/>
      <c r="J40" s="32"/>
      <c r="K40" s="32"/>
      <c r="L40" s="32"/>
      <c r="M40" s="32"/>
      <c r="N40" s="32"/>
      <c r="P40" s="32"/>
      <c r="Q40" s="32"/>
      <c r="R40" s="32">
        <v>91</v>
      </c>
      <c r="S40" s="32"/>
      <c r="T40" s="32"/>
      <c r="U40" s="32"/>
      <c r="V40" s="32"/>
      <c r="W40" s="32"/>
      <c r="X40" s="32"/>
      <c r="Y40" s="32"/>
      <c r="Z40" s="32"/>
      <c r="AA40" s="32"/>
      <c r="AC40" s="32">
        <f t="shared" si="0"/>
        <v>1</v>
      </c>
    </row>
    <row r="41" spans="1:29" x14ac:dyDescent="0.3">
      <c r="A41" s="31">
        <v>6</v>
      </c>
      <c r="B41" s="31">
        <v>112</v>
      </c>
      <c r="C41" s="32"/>
      <c r="D41" s="32"/>
      <c r="E41" s="32">
        <f>LEN('6'!I14)</f>
        <v>191</v>
      </c>
      <c r="F41" s="32"/>
      <c r="G41" s="32"/>
      <c r="H41" s="32"/>
      <c r="I41" s="32"/>
      <c r="J41" s="32"/>
      <c r="K41" s="32"/>
      <c r="L41" s="32"/>
      <c r="M41" s="32"/>
      <c r="N41" s="32"/>
      <c r="P41" s="32"/>
      <c r="Q41" s="32"/>
      <c r="R41" s="32">
        <v>91</v>
      </c>
      <c r="S41" s="32"/>
      <c r="T41" s="32"/>
      <c r="U41" s="32"/>
      <c r="V41" s="32"/>
      <c r="W41" s="32"/>
      <c r="X41" s="32"/>
      <c r="Y41" s="32"/>
      <c r="Z41" s="32"/>
      <c r="AA41" s="32"/>
      <c r="AC41" s="32">
        <f t="shared" si="0"/>
        <v>1</v>
      </c>
    </row>
    <row r="42" spans="1:29" x14ac:dyDescent="0.3">
      <c r="A42" s="31">
        <v>6</v>
      </c>
      <c r="B42" s="31">
        <v>113</v>
      </c>
      <c r="C42" s="32">
        <f>LEN('6'!B18)</f>
        <v>79</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3">
      <c r="A43" s="31">
        <v>6</v>
      </c>
      <c r="B43" s="31">
        <v>67</v>
      </c>
      <c r="C43" s="32"/>
      <c r="D43" s="32"/>
      <c r="E43" s="32">
        <f>LEN('6'!I21)</f>
        <v>93</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3">
      <c r="A44" s="31">
        <v>6</v>
      </c>
      <c r="B44" s="31">
        <v>114</v>
      </c>
      <c r="C44" s="32">
        <f>LEN('6'!B28)</f>
        <v>0</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0</v>
      </c>
    </row>
    <row r="45" spans="1:29" x14ac:dyDescent="0.3">
      <c r="A45" s="31">
        <v>6</v>
      </c>
      <c r="B45" s="31">
        <v>68</v>
      </c>
      <c r="C45" s="32"/>
      <c r="D45" s="32"/>
      <c r="E45" s="32">
        <f>LEN('6'!I31)</f>
        <v>354</v>
      </c>
      <c r="F45" s="32"/>
      <c r="G45" s="32"/>
      <c r="H45" s="32"/>
      <c r="I45" s="32"/>
      <c r="J45" s="32"/>
      <c r="K45" s="32"/>
      <c r="L45" s="32"/>
      <c r="M45" s="32"/>
      <c r="N45" s="32"/>
      <c r="P45" s="32"/>
      <c r="Q45" s="32"/>
      <c r="R45" s="32">
        <v>91</v>
      </c>
      <c r="S45" s="32"/>
      <c r="T45" s="32"/>
      <c r="U45" s="32"/>
      <c r="V45" s="32"/>
      <c r="W45" s="32"/>
      <c r="X45" s="32"/>
      <c r="Y45" s="32"/>
      <c r="Z45" s="32"/>
      <c r="AA45" s="32"/>
      <c r="AC45" s="32">
        <f t="shared" si="0"/>
        <v>1</v>
      </c>
    </row>
    <row r="46" spans="1:29" x14ac:dyDescent="0.3">
      <c r="A46" s="31">
        <v>6</v>
      </c>
      <c r="B46" s="31">
        <v>115</v>
      </c>
      <c r="C46" s="32">
        <f>LEN('6'!B35)</f>
        <v>173</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3">
      <c r="A47" s="31">
        <v>7</v>
      </c>
      <c r="B47" s="31">
        <v>69</v>
      </c>
      <c r="C47" s="32"/>
      <c r="D47" s="32"/>
      <c r="E47" s="32">
        <f>LEN('7'!I6)</f>
        <v>324</v>
      </c>
      <c r="F47" s="32"/>
      <c r="G47" s="32"/>
      <c r="H47" s="32"/>
      <c r="I47" s="32"/>
      <c r="J47" s="32"/>
      <c r="K47" s="32"/>
      <c r="L47" s="32"/>
      <c r="M47" s="32"/>
      <c r="N47" s="32"/>
      <c r="P47" s="32"/>
      <c r="Q47" s="32"/>
      <c r="R47" s="32">
        <v>91</v>
      </c>
      <c r="S47" s="32"/>
      <c r="T47" s="32"/>
      <c r="U47" s="32"/>
      <c r="V47" s="32"/>
      <c r="W47" s="32"/>
      <c r="X47" s="32"/>
      <c r="Y47" s="32"/>
      <c r="Z47" s="32"/>
      <c r="AA47" s="32"/>
      <c r="AC47" s="32">
        <f t="shared" si="0"/>
        <v>1</v>
      </c>
    </row>
    <row r="48" spans="1:29" x14ac:dyDescent="0.3">
      <c r="A48" s="31">
        <v>7</v>
      </c>
      <c r="B48" s="31">
        <v>116</v>
      </c>
      <c r="C48" s="32"/>
      <c r="D48" s="32"/>
      <c r="E48" s="32">
        <f>LEN('7'!I10)</f>
        <v>194</v>
      </c>
      <c r="F48" s="32"/>
      <c r="G48" s="32"/>
      <c r="H48" s="32"/>
      <c r="I48" s="32"/>
      <c r="J48" s="32"/>
      <c r="K48" s="32"/>
      <c r="L48" s="32"/>
      <c r="M48" s="32"/>
      <c r="N48" s="32"/>
      <c r="P48" s="32"/>
      <c r="Q48" s="32"/>
      <c r="R48" s="32">
        <v>91</v>
      </c>
      <c r="S48" s="32"/>
      <c r="T48" s="32"/>
      <c r="U48" s="32"/>
      <c r="V48" s="32"/>
      <c r="W48" s="32"/>
      <c r="X48" s="32"/>
      <c r="Y48" s="32"/>
      <c r="Z48" s="32"/>
      <c r="AA48" s="32"/>
      <c r="AC48" s="32">
        <f t="shared" si="0"/>
        <v>1</v>
      </c>
    </row>
    <row r="49" spans="1:29" x14ac:dyDescent="0.3">
      <c r="A49" s="31">
        <v>7</v>
      </c>
      <c r="B49" s="31">
        <v>117</v>
      </c>
      <c r="C49" s="32"/>
      <c r="D49" s="32"/>
      <c r="E49" s="32">
        <f>LEN('7'!I11)</f>
        <v>204</v>
      </c>
      <c r="F49" s="32"/>
      <c r="G49" s="32"/>
      <c r="H49" s="32"/>
      <c r="I49" s="32"/>
      <c r="J49" s="32"/>
      <c r="K49" s="32"/>
      <c r="L49" s="32"/>
      <c r="M49" s="32"/>
      <c r="N49" s="32"/>
      <c r="P49" s="32"/>
      <c r="Q49" s="32"/>
      <c r="R49" s="32">
        <v>91</v>
      </c>
      <c r="S49" s="32"/>
      <c r="T49" s="32"/>
      <c r="U49" s="32"/>
      <c r="V49" s="32"/>
      <c r="W49" s="32"/>
      <c r="X49" s="32"/>
      <c r="Y49" s="32"/>
      <c r="Z49" s="32"/>
      <c r="AA49" s="32"/>
      <c r="AC49" s="32">
        <f t="shared" si="0"/>
        <v>1</v>
      </c>
    </row>
    <row r="50" spans="1:29" x14ac:dyDescent="0.3">
      <c r="A50" s="31">
        <v>7</v>
      </c>
      <c r="B50" s="31">
        <v>118</v>
      </c>
      <c r="C50" s="32"/>
      <c r="D50" s="32"/>
      <c r="E50" s="32">
        <f>LEN('7'!G16)</f>
        <v>26</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3">
      <c r="A51" s="31">
        <v>7</v>
      </c>
      <c r="B51" s="31">
        <v>119</v>
      </c>
      <c r="C51" s="32"/>
      <c r="D51" s="32"/>
      <c r="E51" s="32">
        <f>LEN('7'!G17)</f>
        <v>26</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3">
      <c r="A52" s="31">
        <v>7</v>
      </c>
      <c r="B52" s="31">
        <v>120</v>
      </c>
      <c r="C52" s="32"/>
      <c r="D52" s="32"/>
      <c r="E52" s="32">
        <f>LEN('7'!G18)</f>
        <v>13</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3">
      <c r="A53" s="31">
        <v>7</v>
      </c>
      <c r="B53" s="31">
        <v>121</v>
      </c>
      <c r="C53" s="32"/>
      <c r="D53" s="32"/>
      <c r="E53" s="32">
        <f>LEN('7'!G19)</f>
        <v>13</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3">
      <c r="A54" s="31">
        <v>7</v>
      </c>
      <c r="B54" s="31">
        <v>122</v>
      </c>
      <c r="C54" s="32"/>
      <c r="D54" s="32"/>
      <c r="E54" s="32">
        <f>LEN('7'!G20)</f>
        <v>30</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3">
      <c r="A55" s="31">
        <v>7</v>
      </c>
      <c r="B55" s="31">
        <v>123</v>
      </c>
      <c r="C55" s="32"/>
      <c r="D55" s="32"/>
      <c r="E55" s="32">
        <f>LEN('7'!G21)</f>
        <v>53</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3">
      <c r="A56" s="31">
        <v>7</v>
      </c>
      <c r="B56" s="31">
        <v>124</v>
      </c>
      <c r="C56" s="32"/>
      <c r="D56" s="32"/>
      <c r="E56" s="32">
        <f>LEN('7'!G22)</f>
        <v>53</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3">
      <c r="A57" s="31">
        <v>7</v>
      </c>
      <c r="B57" s="31">
        <v>70</v>
      </c>
      <c r="C57" s="32"/>
      <c r="D57" s="32"/>
      <c r="E57" s="32">
        <f>LEN('7'!I33)</f>
        <v>63</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3">
      <c r="A58" s="31">
        <v>7</v>
      </c>
      <c r="B58" s="31">
        <v>127</v>
      </c>
      <c r="C58" s="32">
        <f>LEN('7'!B37)</f>
        <v>0</v>
      </c>
      <c r="D58" s="32">
        <f>LEN('7'!G37)</f>
        <v>0</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3">
      <c r="A59" s="31">
        <v>7</v>
      </c>
      <c r="B59" s="31">
        <v>128</v>
      </c>
      <c r="C59" s="32">
        <f>LEN('7'!B40)</f>
        <v>0</v>
      </c>
      <c r="D59" s="32">
        <f>LEN('7'!G40)</f>
        <v>0</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3">
      <c r="A60" s="31">
        <v>7</v>
      </c>
      <c r="B60" s="31">
        <v>71</v>
      </c>
      <c r="C60" s="32"/>
      <c r="D60" s="32"/>
      <c r="E60" s="32">
        <f>LEN('7'!I43)</f>
        <v>244</v>
      </c>
      <c r="F60" s="32"/>
      <c r="G60" s="32"/>
      <c r="H60" s="32"/>
      <c r="I60" s="32"/>
      <c r="J60" s="32"/>
      <c r="K60" s="32"/>
      <c r="L60" s="32"/>
      <c r="M60" s="32"/>
      <c r="N60" s="32"/>
      <c r="P60" s="32"/>
      <c r="Q60" s="32"/>
      <c r="R60" s="32">
        <v>91</v>
      </c>
      <c r="S60" s="32"/>
      <c r="T60" s="32"/>
      <c r="U60" s="32"/>
      <c r="V60" s="32"/>
      <c r="W60" s="32"/>
      <c r="X60" s="32"/>
      <c r="Y60" s="32"/>
      <c r="Z60" s="32"/>
      <c r="AA60" s="32"/>
      <c r="AC60" s="32">
        <f t="shared" si="0"/>
        <v>1</v>
      </c>
    </row>
    <row r="61" spans="1:29" x14ac:dyDescent="0.3">
      <c r="A61" s="31">
        <v>7</v>
      </c>
      <c r="B61" s="31">
        <v>72</v>
      </c>
      <c r="C61" s="32"/>
      <c r="D61" s="32"/>
      <c r="E61" s="32">
        <f>LEN('7'!I46)</f>
        <v>128</v>
      </c>
      <c r="F61" s="32"/>
      <c r="G61" s="32"/>
      <c r="H61" s="32"/>
      <c r="I61" s="32"/>
      <c r="J61" s="32"/>
      <c r="K61" s="32"/>
      <c r="L61" s="32"/>
      <c r="M61" s="32"/>
      <c r="N61" s="32"/>
      <c r="P61" s="32"/>
      <c r="Q61" s="32"/>
      <c r="R61" s="32">
        <v>91</v>
      </c>
      <c r="S61" s="32"/>
      <c r="T61" s="32"/>
      <c r="U61" s="32"/>
      <c r="V61" s="32"/>
      <c r="W61" s="32"/>
      <c r="X61" s="32"/>
      <c r="Y61" s="32"/>
      <c r="Z61" s="32"/>
      <c r="AA61" s="32"/>
      <c r="AC61" s="32">
        <f t="shared" si="0"/>
        <v>1</v>
      </c>
    </row>
    <row r="62" spans="1:29" x14ac:dyDescent="0.3">
      <c r="A62" s="31">
        <v>7</v>
      </c>
      <c r="B62" s="31">
        <v>73</v>
      </c>
      <c r="C62" s="32"/>
      <c r="D62" s="32"/>
      <c r="E62" s="32">
        <f>LEN('7'!I69)</f>
        <v>113</v>
      </c>
      <c r="F62" s="32"/>
      <c r="G62" s="32"/>
      <c r="H62" s="32"/>
      <c r="I62" s="32"/>
      <c r="J62" s="32"/>
      <c r="K62" s="32"/>
      <c r="L62" s="32"/>
      <c r="M62" s="32"/>
      <c r="N62" s="32"/>
      <c r="P62" s="32"/>
      <c r="Q62" s="32"/>
      <c r="R62" s="32">
        <v>91</v>
      </c>
      <c r="S62" s="32"/>
      <c r="T62" s="32"/>
      <c r="U62" s="32"/>
      <c r="V62" s="32"/>
      <c r="W62" s="32"/>
      <c r="X62" s="32"/>
      <c r="Y62" s="32"/>
      <c r="Z62" s="32"/>
      <c r="AA62" s="32"/>
      <c r="AC62" s="32">
        <f t="shared" si="0"/>
        <v>1</v>
      </c>
    </row>
    <row r="63" spans="1:29" x14ac:dyDescent="0.3">
      <c r="A63" s="31">
        <v>7</v>
      </c>
      <c r="B63" s="31">
        <v>139</v>
      </c>
      <c r="C63" s="32"/>
      <c r="D63" s="32"/>
      <c r="E63" s="32">
        <f>LEN('7'!I73)</f>
        <v>180</v>
      </c>
      <c r="F63" s="32"/>
      <c r="G63" s="32"/>
      <c r="H63" s="32"/>
      <c r="I63" s="32"/>
      <c r="J63" s="32"/>
      <c r="K63" s="32"/>
      <c r="L63" s="32"/>
      <c r="M63" s="32"/>
      <c r="N63" s="32"/>
      <c r="P63" s="32"/>
      <c r="Q63" s="32"/>
      <c r="R63" s="32">
        <v>91</v>
      </c>
      <c r="S63" s="32"/>
      <c r="T63" s="32"/>
      <c r="U63" s="32"/>
      <c r="V63" s="32"/>
      <c r="W63" s="32"/>
      <c r="X63" s="32"/>
      <c r="Y63" s="32"/>
      <c r="Z63" s="32"/>
      <c r="AA63" s="32"/>
      <c r="AC63" s="32">
        <f t="shared" si="0"/>
        <v>1</v>
      </c>
    </row>
    <row r="64" spans="1:29" x14ac:dyDescent="0.3">
      <c r="A64" s="31">
        <v>7</v>
      </c>
      <c r="B64" s="31">
        <v>140</v>
      </c>
      <c r="C64" s="32">
        <f>LEN('7'!B77)</f>
        <v>45</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3">
      <c r="A65" s="31">
        <v>7</v>
      </c>
      <c r="B65" s="31">
        <v>74</v>
      </c>
      <c r="C65" s="32"/>
      <c r="D65" s="32"/>
      <c r="E65" s="32">
        <f>LEN('7'!I80)</f>
        <v>1054</v>
      </c>
      <c r="F65" s="32"/>
      <c r="G65" s="32"/>
      <c r="H65" s="32"/>
      <c r="I65" s="32"/>
      <c r="J65" s="32"/>
      <c r="K65" s="32"/>
      <c r="L65" s="32"/>
      <c r="M65" s="32"/>
      <c r="N65" s="32"/>
      <c r="P65" s="32"/>
      <c r="Q65" s="32"/>
      <c r="R65" s="32">
        <v>91</v>
      </c>
      <c r="S65" s="32"/>
      <c r="T65" s="32"/>
      <c r="U65" s="32"/>
      <c r="V65" s="32"/>
      <c r="W65" s="32"/>
      <c r="X65" s="32"/>
      <c r="Y65" s="32"/>
      <c r="Z65" s="32"/>
      <c r="AA65" s="32"/>
      <c r="AC65" s="32">
        <f t="shared" si="0"/>
        <v>1</v>
      </c>
    </row>
    <row r="66" spans="1:29" x14ac:dyDescent="0.3">
      <c r="A66" s="31">
        <v>7</v>
      </c>
      <c r="B66" s="31">
        <v>141</v>
      </c>
      <c r="C66" s="32">
        <f>LEN('7'!B84)</f>
        <v>36</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3">
      <c r="A67" s="31">
        <v>7</v>
      </c>
      <c r="B67" s="31">
        <v>142</v>
      </c>
      <c r="C67" s="32"/>
      <c r="D67" s="32"/>
      <c r="E67" s="32">
        <f>LEN('7'!I88)</f>
        <v>99</v>
      </c>
      <c r="F67" s="32"/>
      <c r="G67" s="32"/>
      <c r="H67" s="32"/>
      <c r="I67" s="32"/>
      <c r="J67" s="32"/>
      <c r="K67" s="32"/>
      <c r="L67" s="32"/>
      <c r="M67" s="32"/>
      <c r="N67" s="32"/>
      <c r="P67" s="32"/>
      <c r="Q67" s="32"/>
      <c r="R67" s="32">
        <v>91</v>
      </c>
      <c r="S67" s="32"/>
      <c r="T67" s="32"/>
      <c r="U67" s="32"/>
      <c r="V67" s="32"/>
      <c r="W67" s="32"/>
      <c r="X67" s="32"/>
      <c r="Y67" s="32"/>
      <c r="Z67" s="32"/>
      <c r="AA67" s="32"/>
      <c r="AC67" s="32">
        <f t="shared" si="0"/>
        <v>1</v>
      </c>
    </row>
    <row r="68" spans="1:29" x14ac:dyDescent="0.3">
      <c r="A68" s="31">
        <v>7</v>
      </c>
      <c r="B68" s="31">
        <v>149</v>
      </c>
      <c r="C68" s="32"/>
      <c r="D68" s="32"/>
      <c r="E68" s="32">
        <f>LEN('7'!I91)</f>
        <v>210</v>
      </c>
      <c r="F68" s="32"/>
      <c r="G68" s="32"/>
      <c r="H68" s="32"/>
      <c r="I68" s="32"/>
      <c r="J68" s="32"/>
      <c r="K68" s="32"/>
      <c r="L68" s="32"/>
      <c r="M68" s="32"/>
      <c r="N68" s="32"/>
      <c r="P68" s="32"/>
      <c r="Q68" s="32"/>
      <c r="R68" s="32">
        <v>91</v>
      </c>
      <c r="S68" s="32"/>
      <c r="T68" s="32"/>
      <c r="U68" s="32"/>
      <c r="V68" s="32"/>
      <c r="W68" s="32"/>
      <c r="X68" s="32"/>
      <c r="Y68" s="32"/>
      <c r="Z68" s="32"/>
      <c r="AA68" s="32"/>
      <c r="AC68" s="32">
        <f t="shared" si="0"/>
        <v>1</v>
      </c>
    </row>
    <row r="69" spans="1:29" x14ac:dyDescent="0.3">
      <c r="A69" s="31">
        <v>7</v>
      </c>
      <c r="B69" s="31">
        <v>143</v>
      </c>
      <c r="C69" s="32">
        <f>LEN('7'!B96)</f>
        <v>149</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3">
      <c r="A70" s="31">
        <v>8</v>
      </c>
      <c r="B70" s="31">
        <v>75</v>
      </c>
      <c r="C70" s="32"/>
      <c r="D70" s="32"/>
      <c r="E70" s="32">
        <f>LEN('8'!I6)</f>
        <v>281</v>
      </c>
      <c r="F70" s="32"/>
      <c r="G70" s="32"/>
      <c r="H70" s="32"/>
      <c r="I70" s="32"/>
      <c r="J70" s="32"/>
      <c r="K70" s="32"/>
      <c r="L70" s="32"/>
      <c r="M70" s="32"/>
      <c r="N70" s="32"/>
      <c r="P70" s="32"/>
      <c r="Q70" s="32"/>
      <c r="R70" s="32">
        <v>91</v>
      </c>
      <c r="S70" s="32"/>
      <c r="T70" s="32"/>
      <c r="U70" s="32"/>
      <c r="V70" s="32"/>
      <c r="W70" s="32"/>
      <c r="X70" s="32"/>
      <c r="Y70" s="32"/>
      <c r="Z70" s="32"/>
      <c r="AA70" s="32"/>
      <c r="AC70" s="32">
        <f t="shared" si="0"/>
        <v>1</v>
      </c>
    </row>
    <row r="71" spans="1:29" x14ac:dyDescent="0.3">
      <c r="A71" s="31">
        <v>8</v>
      </c>
      <c r="B71" s="31">
        <v>76</v>
      </c>
      <c r="C71" s="32"/>
      <c r="D71" s="32"/>
      <c r="E71" s="32">
        <f>LEN('8'!I7)</f>
        <v>161</v>
      </c>
      <c r="F71" s="32"/>
      <c r="G71" s="32"/>
      <c r="H71" s="32"/>
      <c r="I71" s="32"/>
      <c r="J71" s="32"/>
      <c r="K71" s="32"/>
      <c r="L71" s="32"/>
      <c r="M71" s="32"/>
      <c r="N71" s="32"/>
      <c r="P71" s="32"/>
      <c r="Q71" s="32"/>
      <c r="R71" s="32">
        <v>91</v>
      </c>
      <c r="S71" s="32"/>
      <c r="T71" s="32"/>
      <c r="U71" s="32"/>
      <c r="V71" s="32"/>
      <c r="W71" s="32"/>
      <c r="X71" s="32"/>
      <c r="Y71" s="32"/>
      <c r="Z71" s="32"/>
      <c r="AA71" s="32"/>
      <c r="AC71" s="32">
        <f t="shared" si="0"/>
        <v>1</v>
      </c>
    </row>
    <row r="72" spans="1:29" x14ac:dyDescent="0.3">
      <c r="A72" s="31">
        <v>8</v>
      </c>
      <c r="B72" s="31">
        <v>144</v>
      </c>
      <c r="C72" s="32">
        <f>LEN('8'!B11)</f>
        <v>26</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3">
      <c r="A73" s="31">
        <v>8</v>
      </c>
      <c r="B73" s="31">
        <v>145</v>
      </c>
      <c r="C73" s="32"/>
      <c r="D73" s="32"/>
      <c r="E73" s="32">
        <f>LEN('8'!I16)</f>
        <v>408</v>
      </c>
      <c r="F73" s="32"/>
      <c r="G73" s="32"/>
      <c r="H73" s="32"/>
      <c r="I73" s="32"/>
      <c r="J73" s="32"/>
      <c r="K73" s="32"/>
      <c r="L73" s="32"/>
      <c r="M73" s="32"/>
      <c r="N73" s="32"/>
      <c r="P73" s="32"/>
      <c r="Q73" s="32"/>
      <c r="R73" s="32">
        <v>91</v>
      </c>
      <c r="S73" s="32"/>
      <c r="T73" s="32"/>
      <c r="U73" s="32"/>
      <c r="V73" s="32"/>
      <c r="W73" s="32"/>
      <c r="X73" s="32"/>
      <c r="Y73" s="32"/>
      <c r="Z73" s="32"/>
      <c r="AA73" s="32"/>
      <c r="AC73" s="32">
        <f t="shared" si="0"/>
        <v>1</v>
      </c>
    </row>
    <row r="74" spans="1:29" x14ac:dyDescent="0.3">
      <c r="A74" s="31">
        <v>8</v>
      </c>
      <c r="B74" s="31">
        <v>146</v>
      </c>
      <c r="C74" s="32"/>
      <c r="D74" s="32"/>
      <c r="E74" s="32">
        <f>LEN('8'!I17)</f>
        <v>125</v>
      </c>
      <c r="F74" s="32"/>
      <c r="G74" s="32"/>
      <c r="H74" s="32"/>
      <c r="I74" s="32"/>
      <c r="J74" s="32"/>
      <c r="K74" s="32"/>
      <c r="L74" s="32"/>
      <c r="M74" s="32"/>
      <c r="N74" s="32"/>
      <c r="P74" s="32"/>
      <c r="Q74" s="32"/>
      <c r="R74" s="32">
        <v>91</v>
      </c>
      <c r="S74" s="32"/>
      <c r="T74" s="32"/>
      <c r="U74" s="32"/>
      <c r="V74" s="32"/>
      <c r="W74" s="32"/>
      <c r="X74" s="32"/>
      <c r="Y74" s="32"/>
      <c r="Z74" s="32"/>
      <c r="AA74" s="32"/>
      <c r="AC74" s="32">
        <f t="shared" si="0"/>
        <v>1</v>
      </c>
    </row>
    <row r="75" spans="1:29" x14ac:dyDescent="0.3">
      <c r="A75" s="31">
        <v>9</v>
      </c>
      <c r="B75" s="31">
        <v>68</v>
      </c>
      <c r="C75" s="32"/>
      <c r="D75" s="32"/>
      <c r="E75" s="32">
        <f>LEN('9'!I6)</f>
        <v>404</v>
      </c>
      <c r="F75" s="32"/>
      <c r="G75" s="32"/>
      <c r="H75" s="32"/>
      <c r="I75" s="32"/>
      <c r="J75" s="32"/>
      <c r="K75" s="32"/>
      <c r="L75" s="32"/>
      <c r="M75" s="32"/>
      <c r="N75" s="32"/>
      <c r="P75" s="32"/>
      <c r="Q75" s="32"/>
      <c r="R75" s="32">
        <v>91</v>
      </c>
      <c r="S75" s="32"/>
      <c r="T75" s="32"/>
      <c r="U75" s="32"/>
      <c r="V75" s="32"/>
      <c r="W75" s="32"/>
      <c r="X75" s="32"/>
      <c r="Y75" s="32"/>
      <c r="Z75" s="32"/>
      <c r="AA75" s="32"/>
      <c r="AC75" s="32">
        <f t="shared" si="0"/>
        <v>1</v>
      </c>
    </row>
    <row r="76" spans="1:29" x14ac:dyDescent="0.3">
      <c r="A76" s="31">
        <v>9</v>
      </c>
      <c r="B76" s="31">
        <v>147</v>
      </c>
      <c r="C76" s="32">
        <f>LEN('9'!B10)</f>
        <v>533</v>
      </c>
      <c r="D76" s="32">
        <f>LEN('9'!G10)</f>
        <v>292</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1</v>
      </c>
    </row>
    <row r="77" spans="1:29" x14ac:dyDescent="0.3">
      <c r="A77" s="31">
        <v>9</v>
      </c>
      <c r="B77" s="31">
        <v>69</v>
      </c>
      <c r="C77" s="32"/>
      <c r="D77" s="32"/>
      <c r="E77" s="32">
        <f>LEN('9'!I13)</f>
        <v>147</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3">
      <c r="A78" s="31">
        <v>9</v>
      </c>
      <c r="B78" s="31">
        <v>148</v>
      </c>
      <c r="C78" s="32">
        <f>LEN('9'!B17)</f>
        <v>30</v>
      </c>
      <c r="D78" s="32">
        <f>LEN('9'!G17)</f>
        <v>69</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RowHeight="14.4" x14ac:dyDescent="0.3"/>
  <cols>
    <col min="1" max="1" width="2.6640625" customWidth="1"/>
    <col min="3" max="3" width="15.6640625" bestFit="1" customWidth="1"/>
    <col min="4" max="4" width="21" bestFit="1" customWidth="1"/>
    <col min="5" max="5" width="16.6640625" bestFit="1" customWidth="1"/>
    <col min="6" max="6" width="14.44140625" bestFit="1" customWidth="1"/>
    <col min="7" max="7" width="17.109375" customWidth="1"/>
    <col min="8" max="8" width="20.6640625" bestFit="1" customWidth="1"/>
  </cols>
  <sheetData>
    <row r="2" spans="1:8" x14ac:dyDescent="0.3">
      <c r="A2" s="4"/>
      <c r="B2" s="16" t="s">
        <v>18</v>
      </c>
      <c r="C2" s="16" t="s">
        <v>19</v>
      </c>
      <c r="D2" s="16" t="s">
        <v>20</v>
      </c>
      <c r="E2" s="16" t="s">
        <v>21</v>
      </c>
      <c r="F2" s="16" t="s">
        <v>22</v>
      </c>
      <c r="G2" s="16" t="s">
        <v>21</v>
      </c>
      <c r="H2" s="16" t="s">
        <v>23</v>
      </c>
    </row>
    <row r="3" spans="1:8" x14ac:dyDescent="0.3">
      <c r="A3" s="4"/>
      <c r="B3" s="4" t="s">
        <v>12</v>
      </c>
      <c r="C3" s="4">
        <v>0</v>
      </c>
      <c r="D3" s="4">
        <v>0</v>
      </c>
      <c r="E3" s="17">
        <v>0</v>
      </c>
      <c r="F3" s="18">
        <v>1</v>
      </c>
      <c r="G3" s="19">
        <v>0</v>
      </c>
      <c r="H3">
        <v>0</v>
      </c>
    </row>
    <row r="4" spans="1:8" x14ac:dyDescent="0.3">
      <c r="A4" s="4"/>
      <c r="B4" s="4" t="s">
        <v>17</v>
      </c>
      <c r="C4" s="4">
        <v>99999999999</v>
      </c>
      <c r="D4" s="4">
        <v>1000</v>
      </c>
      <c r="E4" s="17">
        <v>99999999999.999893</v>
      </c>
      <c r="F4" s="18">
        <v>73050</v>
      </c>
      <c r="G4" s="19">
        <v>99999999999.999893</v>
      </c>
      <c r="H4">
        <v>100</v>
      </c>
    </row>
    <row r="5" spans="1:8" x14ac:dyDescent="0.3">
      <c r="D5">
        <v>4000</v>
      </c>
      <c r="G5" s="5">
        <v>999.99</v>
      </c>
    </row>
    <row r="6" spans="1:8" x14ac:dyDescent="0.3">
      <c r="D6">
        <v>3</v>
      </c>
    </row>
    <row r="7" spans="1:8" x14ac:dyDescent="0.3">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6.33203125" style="51" customWidth="1"/>
    <col min="4" max="4" width="6" style="51" customWidth="1"/>
    <col min="5" max="5" width="6.33203125" style="51" customWidth="1"/>
    <col min="6" max="6" width="7.109375" style="51" customWidth="1"/>
    <col min="7" max="8" width="5" style="51" customWidth="1"/>
    <col min="9" max="9" width="6.109375" style="51" customWidth="1"/>
    <col min="10" max="10" width="20.44140625" style="51" customWidth="1"/>
    <col min="11" max="12" width="11.44140625" style="51"/>
    <col min="13" max="13" width="50.44140625" style="51" customWidth="1"/>
    <col min="14" max="18" width="2" style="60" customWidth="1"/>
    <col min="19" max="19" width="9.109375" style="108" customWidth="1"/>
    <col min="20" max="21" width="11.44140625" style="28"/>
    <col min="22" max="22" width="11.44140625" style="33"/>
    <col min="23" max="24" width="11.44140625" style="28"/>
    <col min="25" max="16384" width="11.44140625" style="51"/>
  </cols>
  <sheetData>
    <row r="1" spans="1:24" x14ac:dyDescent="0.3">
      <c r="S1" s="108" t="s">
        <v>165</v>
      </c>
      <c r="U1" s="28">
        <v>0</v>
      </c>
    </row>
    <row r="2" spans="1:24"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28"/>
    </row>
    <row r="3" spans="1:24" ht="18" customHeight="1" x14ac:dyDescent="0.3">
      <c r="B3" s="166" t="s">
        <v>164</v>
      </c>
      <c r="C3" s="166"/>
      <c r="D3" s="166"/>
      <c r="E3" s="166"/>
      <c r="F3" s="166"/>
      <c r="G3" s="166"/>
      <c r="H3" s="166"/>
      <c r="I3" s="166"/>
      <c r="J3" s="166"/>
      <c r="U3" s="28">
        <f>SUM(V:V)</f>
        <v>0</v>
      </c>
    </row>
    <row r="4" spans="1:24" x14ac:dyDescent="0.3">
      <c r="B4" s="63" t="s">
        <v>59</v>
      </c>
    </row>
    <row r="5" spans="1:24" ht="15.6" x14ac:dyDescent="0.3">
      <c r="B5" s="64"/>
      <c r="M5" s="57" t="s">
        <v>7</v>
      </c>
    </row>
    <row r="6" spans="1:24" x14ac:dyDescent="0.3">
      <c r="B6" s="120" t="s">
        <v>73</v>
      </c>
      <c r="C6"/>
      <c r="G6" s="66" t="s">
        <v>74</v>
      </c>
      <c r="H6" s="66" t="s">
        <v>61</v>
      </c>
      <c r="I6" s="161" t="s">
        <v>4</v>
      </c>
      <c r="J6" s="162"/>
      <c r="L6" s="15" t="s">
        <v>11</v>
      </c>
    </row>
    <row r="7" spans="1:24" ht="48" customHeight="1" x14ac:dyDescent="0.3">
      <c r="B7" s="163" t="s">
        <v>60</v>
      </c>
      <c r="C7" s="163"/>
      <c r="D7" s="163"/>
      <c r="E7" s="163"/>
      <c r="F7" s="163"/>
      <c r="G7" s="58" t="s">
        <v>12</v>
      </c>
      <c r="H7" s="58"/>
      <c r="I7" s="167" t="s">
        <v>317</v>
      </c>
      <c r="J7" s="168"/>
      <c r="L7" s="14" t="str">
        <f>CONCATENATE("(",LEN(I7),")")</f>
        <v>(736)</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54</v>
      </c>
      <c r="V7" s="28">
        <f>IF(OR(AND(G7="", H7&lt;&gt;"", I7&lt;&gt;""), AND(G7&lt;&gt;"", H7="")), 0, 1)</f>
        <v>0</v>
      </c>
    </row>
    <row r="8" spans="1:24" x14ac:dyDescent="0.3">
      <c r="B8" s="67"/>
    </row>
    <row r="9" spans="1:24" ht="48.75" customHeight="1" x14ac:dyDescent="0.3">
      <c r="B9" s="169" t="s">
        <v>158</v>
      </c>
      <c r="C9" s="169"/>
      <c r="D9" s="169"/>
      <c r="E9" s="169"/>
      <c r="F9" s="169"/>
      <c r="G9" s="169"/>
      <c r="H9" s="169"/>
      <c r="I9" s="169"/>
      <c r="J9" s="169"/>
    </row>
    <row r="10" spans="1:24" ht="25.5" customHeight="1" x14ac:dyDescent="0.3">
      <c r="B10" s="145" t="s">
        <v>100</v>
      </c>
      <c r="C10" s="145"/>
      <c r="D10" s="145" t="s">
        <v>75</v>
      </c>
      <c r="E10" s="145"/>
      <c r="F10" s="145"/>
      <c r="G10" s="145"/>
      <c r="H10" s="152" t="s">
        <v>157</v>
      </c>
      <c r="I10" s="153"/>
      <c r="J10" s="154"/>
    </row>
    <row r="11" spans="1:24" x14ac:dyDescent="0.3">
      <c r="B11" s="158" t="s">
        <v>270</v>
      </c>
      <c r="C11" s="146"/>
      <c r="D11" s="156">
        <v>43654</v>
      </c>
      <c r="E11" s="157"/>
      <c r="F11" s="157"/>
      <c r="G11" s="157"/>
      <c r="H11" s="155">
        <v>2019</v>
      </c>
      <c r="I11" s="155"/>
      <c r="J11" s="155"/>
      <c r="M11" s="62"/>
      <c r="S11" s="108">
        <v>79</v>
      </c>
    </row>
    <row r="12" spans="1:24" x14ac:dyDescent="0.3">
      <c r="B12" s="68"/>
      <c r="C12" s="69"/>
    </row>
    <row r="13" spans="1:24" x14ac:dyDescent="0.3">
      <c r="B13" s="159" t="s">
        <v>159</v>
      </c>
      <c r="C13" s="159"/>
      <c r="D13" s="159"/>
      <c r="E13" s="159"/>
      <c r="F13" s="159"/>
      <c r="G13" s="159"/>
      <c r="H13" s="159"/>
      <c r="I13" s="159"/>
      <c r="J13" s="159"/>
    </row>
    <row r="14" spans="1:24" x14ac:dyDescent="0.3">
      <c r="B14" s="70"/>
      <c r="G14" s="66" t="s">
        <v>74</v>
      </c>
      <c r="H14" s="66" t="s">
        <v>61</v>
      </c>
      <c r="I14" s="161" t="s">
        <v>4</v>
      </c>
      <c r="J14" s="162"/>
      <c r="L14" s="15" t="s">
        <v>11</v>
      </c>
    </row>
    <row r="15" spans="1:24" ht="30" customHeight="1" x14ac:dyDescent="0.3">
      <c r="B15" s="163" t="s">
        <v>76</v>
      </c>
      <c r="C15" s="163"/>
      <c r="D15" s="163"/>
      <c r="E15" s="163"/>
      <c r="F15" s="163"/>
      <c r="G15" s="58" t="s">
        <v>12</v>
      </c>
      <c r="H15" s="58"/>
      <c r="I15" s="164" t="s">
        <v>300</v>
      </c>
      <c r="J15" s="165"/>
      <c r="L15" s="14" t="str">
        <f>CONCATENATE("(",LEN(I15),")")</f>
        <v>(90)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80</v>
      </c>
      <c r="V15" s="109"/>
    </row>
    <row r="16" spans="1:24" ht="56.25" customHeight="1" x14ac:dyDescent="0.3">
      <c r="B16" s="163" t="s">
        <v>160</v>
      </c>
      <c r="C16" s="163"/>
      <c r="D16" s="163"/>
      <c r="E16" s="163"/>
      <c r="F16" s="163"/>
      <c r="G16" s="58" t="s">
        <v>12</v>
      </c>
      <c r="H16" s="58"/>
      <c r="I16" s="164" t="s">
        <v>290</v>
      </c>
      <c r="J16" s="165"/>
      <c r="L16" s="14" t="str">
        <f>CONCATENATE("(",LEN(I16),")")</f>
        <v>(366)</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81</v>
      </c>
      <c r="V16" s="109"/>
    </row>
    <row r="17" spans="2:22" ht="53.25" customHeight="1" x14ac:dyDescent="0.3">
      <c r="B17" s="163" t="s">
        <v>77</v>
      </c>
      <c r="C17" s="163"/>
      <c r="D17" s="163"/>
      <c r="E17" s="163"/>
      <c r="F17" s="163"/>
      <c r="G17" s="58" t="s">
        <v>12</v>
      </c>
      <c r="H17" s="58"/>
      <c r="I17" s="164" t="s">
        <v>293</v>
      </c>
      <c r="J17" s="165"/>
      <c r="L17" s="14" t="str">
        <f>CONCATENATE("(",LEN(I17),")")</f>
        <v>(454)</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82</v>
      </c>
      <c r="V17" s="109"/>
    </row>
    <row r="18" spans="2:22" ht="50.25" customHeight="1" x14ac:dyDescent="0.3">
      <c r="B18" s="160" t="s">
        <v>232</v>
      </c>
      <c r="C18" s="160"/>
      <c r="D18" s="160"/>
      <c r="E18" s="160"/>
      <c r="F18" s="160"/>
      <c r="G18" s="160"/>
      <c r="H18" s="160"/>
      <c r="I18" s="160"/>
      <c r="J18" s="160"/>
    </row>
    <row r="19" spans="2:22" x14ac:dyDescent="0.3">
      <c r="B19" s="71"/>
      <c r="C19" s="69"/>
    </row>
    <row r="20" spans="2:22" x14ac:dyDescent="0.3">
      <c r="B20" s="120" t="s">
        <v>78</v>
      </c>
      <c r="C20"/>
      <c r="G20" s="66" t="s">
        <v>74</v>
      </c>
      <c r="H20" s="66" t="s">
        <v>61</v>
      </c>
      <c r="I20" s="161" t="s">
        <v>4</v>
      </c>
      <c r="J20" s="162"/>
      <c r="L20" s="15" t="s">
        <v>11</v>
      </c>
    </row>
    <row r="21" spans="2:22" ht="80.25" customHeight="1" x14ac:dyDescent="0.3">
      <c r="B21" s="163" t="s">
        <v>161</v>
      </c>
      <c r="C21" s="163"/>
      <c r="D21" s="163"/>
      <c r="E21" s="163"/>
      <c r="F21" s="163"/>
      <c r="G21" s="58"/>
      <c r="H21" s="58" t="s">
        <v>12</v>
      </c>
      <c r="I21" s="164" t="s">
        <v>314</v>
      </c>
      <c r="J21" s="165"/>
      <c r="L21" s="14" t="str">
        <f>CONCATENATE("(",LEN(I21),")")</f>
        <v>(377)</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55</v>
      </c>
      <c r="V21" s="28">
        <f>IF(OR(AND(G21="", H21&lt;&gt;"", I21&lt;&gt;""), AND(G21&lt;&gt;"", H21="")), 0, 1)</f>
        <v>0</v>
      </c>
    </row>
    <row r="22" spans="2:22" ht="74.25" customHeight="1" x14ac:dyDescent="0.3">
      <c r="B22" s="160" t="s">
        <v>233</v>
      </c>
      <c r="C22" s="160"/>
      <c r="D22" s="160"/>
      <c r="E22" s="160"/>
      <c r="F22" s="160"/>
      <c r="G22" s="160"/>
      <c r="H22" s="160"/>
      <c r="I22" s="160"/>
      <c r="J22" s="160"/>
    </row>
    <row r="23" spans="2:22" ht="66" customHeight="1" x14ac:dyDescent="0.3">
      <c r="B23" s="170" t="s">
        <v>162</v>
      </c>
      <c r="C23" s="170"/>
      <c r="D23" s="170"/>
      <c r="E23" s="170"/>
      <c r="F23" s="170"/>
      <c r="G23" s="170"/>
      <c r="H23" s="170"/>
      <c r="I23" s="170"/>
      <c r="J23" s="170"/>
    </row>
    <row r="24" spans="2:22" ht="47.25" customHeight="1" x14ac:dyDescent="0.3">
      <c r="B24" s="145" t="s">
        <v>79</v>
      </c>
      <c r="C24" s="145"/>
      <c r="D24" s="145"/>
      <c r="E24" s="145"/>
      <c r="F24" s="145"/>
      <c r="G24" s="145" t="s">
        <v>80</v>
      </c>
      <c r="H24" s="145"/>
      <c r="I24" s="145"/>
      <c r="J24" s="145"/>
    </row>
    <row r="25" spans="2:22" ht="50.1" customHeight="1" x14ac:dyDescent="0.3">
      <c r="B25" s="147"/>
      <c r="C25" s="147"/>
      <c r="D25" s="147"/>
      <c r="E25" s="147"/>
      <c r="F25" s="147"/>
      <c r="G25" s="146"/>
      <c r="H25" s="146"/>
      <c r="I25" s="146"/>
      <c r="J25" s="146"/>
      <c r="M25" s="62"/>
      <c r="S25" s="108">
        <v>83</v>
      </c>
    </row>
    <row r="26" spans="2:22" x14ac:dyDescent="0.3">
      <c r="B26" s="72"/>
      <c r="C26" s="72"/>
      <c r="D26" s="72"/>
      <c r="E26" s="72"/>
      <c r="F26" s="72"/>
    </row>
    <row r="27" spans="2:22" ht="57" customHeight="1" x14ac:dyDescent="0.3">
      <c r="B27" s="151" t="s">
        <v>163</v>
      </c>
      <c r="C27" s="151"/>
      <c r="D27" s="151"/>
      <c r="E27" s="151"/>
      <c r="F27" s="151"/>
      <c r="G27" s="151"/>
      <c r="H27" s="151"/>
      <c r="I27" s="151"/>
      <c r="J27" s="151"/>
    </row>
    <row r="28" spans="2:22" ht="49.5" customHeight="1" x14ac:dyDescent="0.3">
      <c r="B28" s="145" t="s">
        <v>79</v>
      </c>
      <c r="C28" s="145"/>
      <c r="D28" s="145"/>
      <c r="E28" s="145"/>
      <c r="F28" s="145"/>
      <c r="G28" s="145" t="s">
        <v>80</v>
      </c>
      <c r="H28" s="145"/>
      <c r="I28" s="145"/>
      <c r="J28" s="145"/>
    </row>
    <row r="29" spans="2:22" ht="50.1" customHeight="1" x14ac:dyDescent="0.3">
      <c r="B29" s="148"/>
      <c r="C29" s="149"/>
      <c r="D29" s="149"/>
      <c r="E29" s="149"/>
      <c r="F29" s="150"/>
      <c r="G29" s="146"/>
      <c r="H29" s="146"/>
      <c r="I29" s="146"/>
      <c r="J29" s="146"/>
      <c r="S29" s="108">
        <v>84</v>
      </c>
    </row>
  </sheetData>
  <sheetProtection algorithmName="SHA-512" hashValue="xS68beSm4smaOSK7mXcO7o8k2Nk05W5lmgBPe8SncxiRXMT6PXHW0ztSZnH0ejXtY1dfI+CyVlYtIS2PMsMU8w==" saltValue="hX3GzfCPHd/s7BAydj26fg==" spinCount="100000" sheet="1" objects="1" scenarios="1" formatCells="0"/>
  <mergeCells count="34">
    <mergeCell ref="B21:F21"/>
    <mergeCell ref="B23:J23"/>
    <mergeCell ref="I21:J21"/>
    <mergeCell ref="B22:J22"/>
    <mergeCell ref="B17:F17"/>
    <mergeCell ref="B3:J3"/>
    <mergeCell ref="I6:J6"/>
    <mergeCell ref="I7:J7"/>
    <mergeCell ref="B7:F7"/>
    <mergeCell ref="B9:J9"/>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G24:J24"/>
    <mergeCell ref="G25:J25"/>
    <mergeCell ref="G28:J28"/>
    <mergeCell ref="G29:J29"/>
    <mergeCell ref="B28:F28"/>
    <mergeCell ref="B25:F25"/>
    <mergeCell ref="B29:F29"/>
    <mergeCell ref="B27:J2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60" customWidth="1"/>
    <col min="19" max="19" width="9.109375" style="108" customWidth="1"/>
    <col min="20" max="23" width="11.44140625" style="28"/>
    <col min="24" max="24" width="11.44140625" style="59"/>
    <col min="25" max="25" width="12.6640625" style="60" bestFit="1" customWidth="1"/>
    <col min="26" max="16384" width="11.44140625" style="51"/>
  </cols>
  <sheetData>
    <row r="1" spans="1:24" x14ac:dyDescent="0.3">
      <c r="S1" s="108" t="s">
        <v>165</v>
      </c>
      <c r="U1" s="28">
        <v>0</v>
      </c>
    </row>
    <row r="2" spans="1:24"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3">
      <c r="B3" s="63" t="s">
        <v>166</v>
      </c>
      <c r="U3" s="28">
        <f>SUM(V:V)</f>
        <v>0</v>
      </c>
    </row>
    <row r="4" spans="1:24" ht="15.6" x14ac:dyDescent="0.3">
      <c r="B4" s="64"/>
      <c r="M4" s="57" t="s">
        <v>7</v>
      </c>
    </row>
    <row r="5" spans="1:24" x14ac:dyDescent="0.3">
      <c r="B5" s="120" t="s">
        <v>81</v>
      </c>
      <c r="C5"/>
      <c r="G5" s="73" t="s">
        <v>74</v>
      </c>
      <c r="H5" s="73" t="s">
        <v>61</v>
      </c>
      <c r="I5" s="187" t="s">
        <v>4</v>
      </c>
      <c r="J5" s="188"/>
      <c r="L5" s="15" t="s">
        <v>11</v>
      </c>
    </row>
    <row r="6" spans="1:24" ht="26.25" customHeight="1" x14ac:dyDescent="0.3">
      <c r="B6" s="173" t="s">
        <v>167</v>
      </c>
      <c r="C6" s="173"/>
      <c r="D6" s="173"/>
      <c r="E6" s="173"/>
      <c r="F6" s="173"/>
      <c r="G6" s="58" t="s">
        <v>12</v>
      </c>
      <c r="H6" s="58"/>
      <c r="I6" s="174" t="s">
        <v>299</v>
      </c>
      <c r="J6" s="165"/>
      <c r="L6" s="14" t="str">
        <f>CONCATENATE("(",LEN(I6),")")</f>
        <v>(112)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56</v>
      </c>
      <c r="V6" s="28">
        <f>IF(OR(AND(G6="", H6&lt;&gt;"", I6&lt;&gt;""), AND(G6&lt;&gt;"", H6="")), 0, 1)</f>
        <v>0</v>
      </c>
    </row>
    <row r="7" spans="1:24" ht="36.75" customHeight="1" x14ac:dyDescent="0.3">
      <c r="B7" s="160" t="s">
        <v>248</v>
      </c>
      <c r="C7" s="160"/>
      <c r="D7" s="160"/>
      <c r="E7" s="160"/>
      <c r="F7" s="160"/>
      <c r="G7" s="160"/>
      <c r="H7" s="160"/>
      <c r="I7" s="160"/>
      <c r="J7" s="160"/>
    </row>
    <row r="8" spans="1:24" ht="35.25" customHeight="1" x14ac:dyDescent="0.3">
      <c r="B8" s="189" t="s">
        <v>168</v>
      </c>
      <c r="C8" s="189"/>
      <c r="D8" s="189"/>
      <c r="E8" s="189"/>
      <c r="F8" s="189"/>
      <c r="G8" s="189"/>
      <c r="H8" s="189"/>
      <c r="I8" s="189"/>
      <c r="J8" s="189"/>
    </row>
    <row r="9" spans="1:24" x14ac:dyDescent="0.3">
      <c r="B9" s="145" t="s">
        <v>100</v>
      </c>
      <c r="C9" s="145"/>
      <c r="D9" s="145"/>
      <c r="E9" s="145"/>
      <c r="F9" s="145"/>
      <c r="G9" s="145" t="s">
        <v>82</v>
      </c>
      <c r="H9" s="145"/>
      <c r="I9" s="145"/>
      <c r="J9" s="145"/>
    </row>
    <row r="10" spans="1:24" ht="71.25" customHeight="1" x14ac:dyDescent="0.3">
      <c r="B10" s="182" t="s">
        <v>169</v>
      </c>
      <c r="C10" s="182"/>
      <c r="D10" s="182"/>
      <c r="E10" s="182"/>
      <c r="F10" s="182"/>
      <c r="G10" s="146" t="s">
        <v>321</v>
      </c>
      <c r="H10" s="146"/>
      <c r="I10" s="146"/>
      <c r="J10" s="146"/>
      <c r="M10" s="52"/>
      <c r="S10" s="108">
        <v>85</v>
      </c>
    </row>
    <row r="11" spans="1:24" ht="75" customHeight="1" x14ac:dyDescent="0.3">
      <c r="B11" s="182" t="s">
        <v>170</v>
      </c>
      <c r="C11" s="182"/>
      <c r="D11" s="182"/>
      <c r="E11" s="182"/>
      <c r="F11" s="182"/>
      <c r="G11" s="146" t="s">
        <v>322</v>
      </c>
      <c r="H11" s="146"/>
      <c r="I11" s="146"/>
      <c r="J11" s="146"/>
      <c r="M11" s="52"/>
      <c r="S11" s="108">
        <v>86</v>
      </c>
    </row>
    <row r="12" spans="1:24" x14ac:dyDescent="0.3">
      <c r="B12" s="186" t="s">
        <v>171</v>
      </c>
      <c r="C12" s="186"/>
      <c r="D12" s="186"/>
      <c r="E12" s="186"/>
      <c r="F12" s="186"/>
      <c r="G12" s="186"/>
      <c r="H12" s="186"/>
      <c r="I12" s="186"/>
      <c r="J12" s="186"/>
    </row>
    <row r="13" spans="1:24" x14ac:dyDescent="0.3">
      <c r="B13" s="75"/>
      <c r="C13" s="75"/>
      <c r="D13" s="75"/>
      <c r="E13" s="75"/>
      <c r="F13" s="75"/>
      <c r="G13" s="75"/>
      <c r="H13" s="75"/>
      <c r="I13" s="75"/>
      <c r="J13" s="75"/>
    </row>
    <row r="14" spans="1:24" ht="35.25" customHeight="1" x14ac:dyDescent="0.3">
      <c r="B14" s="151" t="s">
        <v>172</v>
      </c>
      <c r="C14" s="151"/>
      <c r="D14" s="151"/>
      <c r="E14" s="151"/>
      <c r="F14" s="151"/>
      <c r="G14" s="151"/>
      <c r="H14" s="151"/>
      <c r="I14" s="151"/>
      <c r="J14" s="151"/>
    </row>
    <row r="15" spans="1:24" ht="15.6" x14ac:dyDescent="0.3">
      <c r="B15" s="76"/>
      <c r="C15" s="76"/>
      <c r="D15" s="171" t="s">
        <v>265</v>
      </c>
      <c r="E15" s="171"/>
      <c r="F15" s="171"/>
      <c r="G15" s="171"/>
      <c r="H15" s="171"/>
      <c r="I15" s="171"/>
      <c r="J15" s="171"/>
      <c r="M15" s="102"/>
      <c r="N15" s="104"/>
      <c r="O15" s="104"/>
      <c r="P15" s="104"/>
      <c r="Q15" s="104"/>
      <c r="R15" s="104"/>
      <c r="S15" s="110"/>
      <c r="T15" s="33"/>
      <c r="U15" s="33"/>
      <c r="V15" s="33"/>
      <c r="W15" s="33"/>
      <c r="X15" s="106"/>
    </row>
    <row r="16" spans="1:24" ht="15" customHeight="1" x14ac:dyDescent="0.3">
      <c r="B16" s="181" t="s">
        <v>83</v>
      </c>
      <c r="C16" s="181"/>
      <c r="D16" s="171" t="s">
        <v>173</v>
      </c>
      <c r="E16" s="171"/>
      <c r="F16" s="171" t="s">
        <v>174</v>
      </c>
      <c r="G16" s="171"/>
      <c r="H16" s="171"/>
      <c r="I16" s="171" t="s">
        <v>175</v>
      </c>
      <c r="J16" s="171"/>
      <c r="M16" s="102"/>
      <c r="N16" s="104"/>
      <c r="O16" s="104"/>
      <c r="P16" s="104"/>
      <c r="Q16" s="104"/>
      <c r="R16" s="104"/>
      <c r="S16" s="110"/>
      <c r="T16" s="33"/>
      <c r="U16" s="33"/>
      <c r="V16" s="33"/>
      <c r="W16" s="33"/>
      <c r="X16" s="106"/>
    </row>
    <row r="17" spans="1:24" x14ac:dyDescent="0.3">
      <c r="B17" s="175">
        <v>2023</v>
      </c>
      <c r="C17" s="176"/>
      <c r="D17" s="172">
        <v>206</v>
      </c>
      <c r="E17" s="172"/>
      <c r="F17" s="172">
        <v>69</v>
      </c>
      <c r="G17" s="172"/>
      <c r="H17" s="172"/>
      <c r="I17" s="183">
        <v>3</v>
      </c>
      <c r="J17" s="183"/>
      <c r="L17" s="14"/>
      <c r="M17" s="105"/>
      <c r="N17" s="104"/>
      <c r="O17" s="104"/>
      <c r="P17" s="104"/>
      <c r="Q17" s="104"/>
      <c r="R17" s="104"/>
      <c r="S17" s="110">
        <v>87</v>
      </c>
      <c r="T17" s="33"/>
      <c r="U17" s="33"/>
      <c r="V17" s="111"/>
      <c r="W17" s="111"/>
      <c r="X17" s="106"/>
    </row>
    <row r="18" spans="1:24" x14ac:dyDescent="0.3">
      <c r="B18" s="175">
        <v>2022</v>
      </c>
      <c r="C18" s="176"/>
      <c r="D18" s="172">
        <v>213</v>
      </c>
      <c r="E18" s="172"/>
      <c r="F18" s="172">
        <v>74</v>
      </c>
      <c r="G18" s="172"/>
      <c r="H18" s="172"/>
      <c r="I18" s="183">
        <v>3</v>
      </c>
      <c r="J18" s="183"/>
      <c r="L18" s="14"/>
      <c r="M18" s="105"/>
      <c r="N18" s="104"/>
      <c r="O18" s="104"/>
      <c r="P18" s="104"/>
      <c r="Q18" s="104"/>
      <c r="R18" s="104"/>
      <c r="S18" s="110">
        <v>88</v>
      </c>
      <c r="T18" s="33"/>
      <c r="U18" s="33"/>
      <c r="V18" s="111"/>
      <c r="W18" s="111"/>
      <c r="X18" s="106"/>
    </row>
    <row r="19" spans="1:24" x14ac:dyDescent="0.3">
      <c r="B19" s="175">
        <v>2021</v>
      </c>
      <c r="C19" s="176"/>
      <c r="D19" s="178">
        <v>235</v>
      </c>
      <c r="E19" s="180"/>
      <c r="F19" s="178">
        <v>68</v>
      </c>
      <c r="G19" s="179"/>
      <c r="H19" s="180"/>
      <c r="I19" s="184">
        <v>3</v>
      </c>
      <c r="J19" s="185"/>
      <c r="L19" s="14"/>
      <c r="M19" s="105"/>
      <c r="N19" s="104"/>
      <c r="O19" s="104"/>
      <c r="P19" s="104"/>
      <c r="Q19" s="104"/>
      <c r="R19" s="104"/>
      <c r="S19" s="110">
        <v>89</v>
      </c>
      <c r="T19" s="33"/>
      <c r="U19" s="33"/>
      <c r="V19" s="111"/>
      <c r="W19" s="111"/>
      <c r="X19" s="106"/>
    </row>
    <row r="20" spans="1:24" ht="24.75" customHeight="1" x14ac:dyDescent="0.3">
      <c r="B20" s="160" t="s">
        <v>249</v>
      </c>
      <c r="C20" s="160"/>
      <c r="D20" s="160"/>
      <c r="E20" s="160"/>
      <c r="F20" s="160"/>
      <c r="G20" s="160"/>
      <c r="H20" s="160"/>
      <c r="I20" s="160"/>
      <c r="J20" s="160"/>
    </row>
    <row r="21" spans="1:24" ht="35.25" customHeight="1" x14ac:dyDescent="0.3">
      <c r="B21" s="160" t="s">
        <v>250</v>
      </c>
      <c r="C21" s="160"/>
      <c r="D21" s="160"/>
      <c r="E21" s="160"/>
      <c r="F21" s="160"/>
      <c r="G21" s="160"/>
      <c r="H21" s="160"/>
      <c r="I21" s="160"/>
      <c r="J21" s="160"/>
    </row>
    <row r="22" spans="1:24" ht="35.25" customHeight="1" x14ac:dyDescent="0.3">
      <c r="B22" s="160" t="s">
        <v>251</v>
      </c>
      <c r="C22" s="160"/>
      <c r="D22" s="160"/>
      <c r="E22" s="160"/>
      <c r="F22" s="160"/>
      <c r="G22" s="160"/>
      <c r="H22" s="160"/>
      <c r="I22" s="160"/>
      <c r="J22" s="160"/>
    </row>
    <row r="23" spans="1:24" x14ac:dyDescent="0.3">
      <c r="B23" s="71"/>
      <c r="C23" s="69"/>
    </row>
    <row r="24" spans="1:24" x14ac:dyDescent="0.3">
      <c r="A24"/>
      <c r="B24" s="120" t="s">
        <v>86</v>
      </c>
      <c r="C24"/>
      <c r="G24" s="66" t="s">
        <v>74</v>
      </c>
      <c r="H24" s="66" t="s">
        <v>61</v>
      </c>
      <c r="I24" s="161" t="s">
        <v>4</v>
      </c>
      <c r="J24" s="162"/>
      <c r="L24" s="15" t="s">
        <v>11</v>
      </c>
    </row>
    <row r="25" spans="1:24" ht="80.25" customHeight="1" x14ac:dyDescent="0.3">
      <c r="B25" s="163" t="s">
        <v>87</v>
      </c>
      <c r="C25" s="163"/>
      <c r="D25" s="163"/>
      <c r="E25" s="163"/>
      <c r="F25" s="163"/>
      <c r="G25" s="58" t="s">
        <v>12</v>
      </c>
      <c r="H25" s="58"/>
      <c r="I25" s="174" t="s">
        <v>271</v>
      </c>
      <c r="J25" s="165"/>
      <c r="L25" s="14" t="str">
        <f>CONCATENATE("(",LEN(I25),")")</f>
        <v>(203)</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57</v>
      </c>
      <c r="V25" s="28">
        <f>IF(OR(AND(G25="", H25&lt;&gt;"", I25&lt;&gt;""), AND(G25&lt;&gt;"", H25="")), 0, 1)</f>
        <v>0</v>
      </c>
    </row>
    <row r="26" spans="1:24" ht="15" customHeight="1" x14ac:dyDescent="0.3">
      <c r="B26" s="77"/>
      <c r="C26" s="77"/>
      <c r="D26" s="77"/>
      <c r="E26" s="77"/>
      <c r="F26" s="77"/>
      <c r="G26" s="78"/>
      <c r="H26" s="78"/>
      <c r="I26" s="79"/>
      <c r="J26" s="79"/>
    </row>
    <row r="27" spans="1:24" ht="74.25" customHeight="1" x14ac:dyDescent="0.3">
      <c r="B27" s="170" t="s">
        <v>176</v>
      </c>
      <c r="C27" s="170"/>
      <c r="D27" s="170"/>
      <c r="E27" s="170"/>
      <c r="F27" s="170"/>
      <c r="G27" s="170"/>
      <c r="H27" s="170"/>
      <c r="I27" s="170"/>
      <c r="J27" s="170"/>
    </row>
    <row r="28" spans="1:24" ht="25.5" customHeight="1" x14ac:dyDescent="0.3">
      <c r="B28" s="145" t="s">
        <v>100</v>
      </c>
      <c r="C28" s="145"/>
      <c r="D28" s="145"/>
      <c r="E28" s="145"/>
      <c r="F28" s="145" t="s">
        <v>75</v>
      </c>
      <c r="G28" s="145"/>
      <c r="H28" s="145" t="s">
        <v>157</v>
      </c>
      <c r="I28" s="145"/>
      <c r="J28" s="145"/>
    </row>
    <row r="29" spans="1:24" ht="24.9" customHeight="1" x14ac:dyDescent="0.3">
      <c r="B29" s="146" t="s">
        <v>272</v>
      </c>
      <c r="C29" s="146"/>
      <c r="D29" s="146"/>
      <c r="E29" s="146"/>
      <c r="F29" s="177">
        <v>44858</v>
      </c>
      <c r="G29" s="177"/>
      <c r="H29" s="155">
        <v>2022</v>
      </c>
      <c r="I29" s="155"/>
      <c r="J29" s="155"/>
      <c r="M29" s="62"/>
      <c r="S29" s="108">
        <v>90</v>
      </c>
    </row>
    <row r="30" spans="1:24" x14ac:dyDescent="0.3">
      <c r="B30" s="80"/>
      <c r="C30" s="80"/>
      <c r="D30" s="80"/>
      <c r="E30" s="80"/>
      <c r="F30" s="80"/>
      <c r="G30" s="80"/>
      <c r="H30" s="80"/>
      <c r="I30" s="80"/>
      <c r="J30" s="80"/>
    </row>
    <row r="31" spans="1:24" x14ac:dyDescent="0.3">
      <c r="B31" s="170" t="s">
        <v>177</v>
      </c>
      <c r="C31" s="170"/>
      <c r="D31" s="170"/>
      <c r="E31" s="170"/>
      <c r="F31" s="170"/>
      <c r="G31" s="170"/>
      <c r="H31" s="170"/>
      <c r="I31" s="170"/>
      <c r="J31" s="170"/>
    </row>
    <row r="33" spans="2:22" x14ac:dyDescent="0.3">
      <c r="B33" s="65"/>
      <c r="G33" s="66" t="s">
        <v>74</v>
      </c>
      <c r="H33" s="66" t="s">
        <v>61</v>
      </c>
      <c r="I33" s="161" t="s">
        <v>4</v>
      </c>
      <c r="J33" s="162"/>
      <c r="L33" s="15" t="s">
        <v>11</v>
      </c>
    </row>
    <row r="34" spans="2:22" ht="26.25" customHeight="1" x14ac:dyDescent="0.3">
      <c r="B34" s="173" t="s">
        <v>88</v>
      </c>
      <c r="C34" s="173"/>
      <c r="D34" s="173"/>
      <c r="E34" s="173"/>
      <c r="F34" s="173"/>
      <c r="G34" s="58"/>
      <c r="H34" s="58" t="s">
        <v>12</v>
      </c>
      <c r="I34" s="174" t="s">
        <v>273</v>
      </c>
      <c r="J34" s="165"/>
      <c r="L34" s="14" t="str">
        <f>CONCATENATE("(",LEN(I34),")")</f>
        <v>(110)</v>
      </c>
      <c r="M34" s="52"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8">
        <v>91</v>
      </c>
      <c r="V34" s="112"/>
    </row>
  </sheetData>
  <sheetProtection algorithmName="SHA-512" hashValue="fYh0ZVAfExogbjip5l0LVqLOOzrNCl5AIwd2DX80GYSD0uELtm4NqvrlB1X+GrEt+SbYUouGq4lOgUQgyxT2UA==" saltValue="/a9OKgdc+8lDynlapjjpjA==" spinCount="100000" sheet="1" objects="1" scenarios="1" formatCells="0"/>
  <mergeCells count="47">
    <mergeCell ref="I5:J5"/>
    <mergeCell ref="B6:F6"/>
    <mergeCell ref="I6:J6"/>
    <mergeCell ref="B8:J8"/>
    <mergeCell ref="G9:J9"/>
    <mergeCell ref="B7:J7"/>
    <mergeCell ref="B9:F9"/>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D16:E16"/>
    <mergeCell ref="F17:H17"/>
    <mergeCell ref="I33:J33"/>
    <mergeCell ref="B34:F34"/>
    <mergeCell ref="I34:J34"/>
    <mergeCell ref="B20:J20"/>
    <mergeCell ref="B31:J31"/>
    <mergeCell ref="B19:C1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59" customWidth="1"/>
    <col min="19" max="19" width="9.109375" style="108" customWidth="1"/>
    <col min="20" max="23" width="11.44140625" style="28"/>
    <col min="24" max="26" width="11.44140625" style="59"/>
    <col min="27" max="16384" width="11.44140625" style="51"/>
  </cols>
  <sheetData>
    <row r="1" spans="1:24" x14ac:dyDescent="0.3">
      <c r="S1" s="108" t="s">
        <v>165</v>
      </c>
      <c r="U1" s="28">
        <v>0</v>
      </c>
    </row>
    <row r="2" spans="1:24"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3">
      <c r="B3" s="63" t="s">
        <v>182</v>
      </c>
      <c r="U3" s="28">
        <f>SUM(V:V)</f>
        <v>0</v>
      </c>
    </row>
    <row r="4" spans="1:24" ht="15.6" x14ac:dyDescent="0.3">
      <c r="B4" s="64"/>
      <c r="M4" s="57" t="s">
        <v>7</v>
      </c>
    </row>
    <row r="5" spans="1:24" x14ac:dyDescent="0.3">
      <c r="B5" s="65" t="s">
        <v>89</v>
      </c>
      <c r="G5" s="66" t="s">
        <v>74</v>
      </c>
      <c r="H5" s="66" t="s">
        <v>61</v>
      </c>
      <c r="I5" s="161" t="s">
        <v>4</v>
      </c>
      <c r="J5" s="162"/>
      <c r="L5" s="15" t="s">
        <v>11</v>
      </c>
    </row>
    <row r="6" spans="1:24" ht="33.75" customHeight="1" x14ac:dyDescent="0.3">
      <c r="B6" s="163" t="s">
        <v>183</v>
      </c>
      <c r="C6" s="163"/>
      <c r="D6" s="163"/>
      <c r="E6" s="163"/>
      <c r="F6" s="163"/>
      <c r="G6" s="58" t="s">
        <v>12</v>
      </c>
      <c r="H6" s="58"/>
      <c r="I6" s="174" t="s">
        <v>294</v>
      </c>
      <c r="J6" s="165"/>
      <c r="L6" s="14" t="str">
        <f>CONCATENATE("(",LEN(I6),")")</f>
        <v>(128)</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58</v>
      </c>
      <c r="V6" s="28">
        <f>IF(OR(AND(G6="", H6&lt;&gt;"", I6&lt;&gt;""), AND(G6&lt;&gt;"", H6="")), 0, 1)</f>
        <v>0</v>
      </c>
    </row>
    <row r="7" spans="1:24" ht="26.25" customHeight="1" x14ac:dyDescent="0.3">
      <c r="B7" s="77"/>
      <c r="C7" s="77"/>
      <c r="D7" s="77"/>
      <c r="E7" s="77"/>
      <c r="F7" s="77"/>
      <c r="G7" s="78"/>
      <c r="H7" s="78"/>
      <c r="I7" s="79"/>
      <c r="J7" s="79"/>
      <c r="L7" s="14"/>
      <c r="M7" s="52"/>
    </row>
    <row r="8" spans="1:24" ht="35.25" customHeight="1" x14ac:dyDescent="0.3">
      <c r="B8" s="189" t="s">
        <v>90</v>
      </c>
      <c r="C8" s="189"/>
      <c r="D8" s="189"/>
      <c r="E8" s="189"/>
      <c r="F8" s="189"/>
      <c r="G8" s="189"/>
      <c r="H8" s="189"/>
      <c r="I8" s="189"/>
      <c r="J8" s="189"/>
    </row>
    <row r="9" spans="1:24" ht="38.25" customHeight="1" x14ac:dyDescent="0.3">
      <c r="B9" s="181" t="s">
        <v>83</v>
      </c>
      <c r="C9" s="181"/>
      <c r="D9" s="181"/>
      <c r="E9" s="181"/>
      <c r="F9" s="181"/>
      <c r="G9" s="181" t="s">
        <v>266</v>
      </c>
      <c r="H9" s="181"/>
      <c r="I9" s="181"/>
      <c r="J9" s="181"/>
      <c r="M9" s="102"/>
      <c r="N9" s="106"/>
      <c r="O9" s="106"/>
      <c r="P9" s="106"/>
      <c r="Q9" s="106"/>
      <c r="R9" s="106"/>
      <c r="S9" s="110"/>
      <c r="T9" s="33"/>
      <c r="U9" s="33"/>
      <c r="V9" s="33"/>
    </row>
    <row r="10" spans="1:24" x14ac:dyDescent="0.3">
      <c r="B10" s="190">
        <v>2023</v>
      </c>
      <c r="C10" s="190"/>
      <c r="D10" s="190"/>
      <c r="E10" s="190"/>
      <c r="F10" s="190"/>
      <c r="G10" s="191">
        <v>21585.65</v>
      </c>
      <c r="H10" s="191"/>
      <c r="I10" s="191"/>
      <c r="J10" s="191"/>
      <c r="L10" s="14"/>
      <c r="M10" s="105"/>
      <c r="N10" s="106"/>
      <c r="O10" s="106"/>
      <c r="P10" s="106"/>
      <c r="Q10" s="106"/>
      <c r="R10" s="106"/>
      <c r="S10" s="110">
        <v>92</v>
      </c>
      <c r="T10" s="33"/>
      <c r="U10" s="33"/>
      <c r="V10" s="111"/>
    </row>
    <row r="11" spans="1:24" x14ac:dyDescent="0.3">
      <c r="B11" s="190">
        <v>2022</v>
      </c>
      <c r="C11" s="190"/>
      <c r="D11" s="190"/>
      <c r="E11" s="190"/>
      <c r="F11" s="190"/>
      <c r="G11" s="191">
        <v>26274</v>
      </c>
      <c r="H11" s="191"/>
      <c r="I11" s="191"/>
      <c r="J11" s="191"/>
      <c r="L11" s="14"/>
      <c r="M11" s="105"/>
      <c r="N11" s="106"/>
      <c r="O11" s="106"/>
      <c r="P11" s="106"/>
      <c r="Q11" s="106"/>
      <c r="R11" s="106"/>
      <c r="S11" s="110">
        <v>93</v>
      </c>
      <c r="T11" s="33"/>
      <c r="U11" s="33"/>
      <c r="V11" s="111"/>
    </row>
    <row r="12" spans="1:24" x14ac:dyDescent="0.3">
      <c r="B12" s="190">
        <v>2021</v>
      </c>
      <c r="C12" s="190"/>
      <c r="D12" s="190"/>
      <c r="E12" s="190"/>
      <c r="F12" s="190"/>
      <c r="G12" s="172">
        <v>22531</v>
      </c>
      <c r="H12" s="172"/>
      <c r="I12" s="172"/>
      <c r="J12" s="172"/>
      <c r="L12" s="14"/>
      <c r="M12" s="105"/>
      <c r="N12" s="106"/>
      <c r="O12" s="106"/>
      <c r="P12" s="106"/>
      <c r="Q12" s="106"/>
      <c r="R12" s="106"/>
      <c r="S12" s="110">
        <v>94</v>
      </c>
      <c r="T12" s="33"/>
      <c r="U12" s="33"/>
      <c r="V12" s="111"/>
    </row>
    <row r="13" spans="1:24" x14ac:dyDescent="0.3">
      <c r="B13" s="77"/>
      <c r="C13" s="77"/>
      <c r="D13" s="77"/>
      <c r="E13" s="77"/>
      <c r="F13" s="77"/>
      <c r="G13" s="78"/>
      <c r="H13" s="78"/>
      <c r="I13" s="79"/>
      <c r="J13" s="79"/>
      <c r="L13" s="14"/>
      <c r="M13" s="107"/>
      <c r="N13" s="106"/>
      <c r="O13" s="106"/>
      <c r="P13" s="106"/>
      <c r="Q13" s="106"/>
      <c r="R13" s="106"/>
      <c r="S13" s="110"/>
      <c r="T13" s="33"/>
      <c r="U13" s="33"/>
      <c r="V13" s="113"/>
    </row>
    <row r="14" spans="1:24" x14ac:dyDescent="0.3">
      <c r="B14" s="65" t="s">
        <v>91</v>
      </c>
      <c r="G14" s="66" t="s">
        <v>74</v>
      </c>
      <c r="H14" s="66" t="s">
        <v>61</v>
      </c>
      <c r="I14" s="161" t="s">
        <v>4</v>
      </c>
      <c r="J14" s="162"/>
      <c r="L14" s="15" t="s">
        <v>11</v>
      </c>
    </row>
    <row r="15" spans="1:24" ht="80.25" customHeight="1" x14ac:dyDescent="0.3">
      <c r="B15" s="173" t="s">
        <v>184</v>
      </c>
      <c r="C15" s="173"/>
      <c r="D15" s="173"/>
      <c r="E15" s="173"/>
      <c r="F15" s="173"/>
      <c r="G15" s="58"/>
      <c r="H15" s="58" t="s">
        <v>12</v>
      </c>
      <c r="I15" s="174" t="s">
        <v>315</v>
      </c>
      <c r="J15" s="165"/>
      <c r="L15" s="14" t="str">
        <f>CONCATENATE("(",LEN(I15),")")</f>
        <v>(106)</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59</v>
      </c>
      <c r="V15" s="28">
        <f>IF(OR(AND(G15="", H15&lt;&gt;"", I15&lt;&gt;""), AND(G15&lt;&gt;"", H15="")), 0, 1)</f>
        <v>0</v>
      </c>
    </row>
    <row r="16" spans="1:24" ht="63.75" customHeight="1" x14ac:dyDescent="0.3">
      <c r="B16" s="160" t="s">
        <v>252</v>
      </c>
      <c r="C16" s="160"/>
      <c r="D16" s="160"/>
      <c r="E16" s="160"/>
      <c r="F16" s="160"/>
      <c r="G16" s="160"/>
      <c r="H16" s="160"/>
      <c r="I16" s="160"/>
      <c r="J16" s="160"/>
    </row>
    <row r="17" spans="2:22" x14ac:dyDescent="0.3">
      <c r="B17" s="75"/>
      <c r="C17" s="75"/>
      <c r="D17" s="75"/>
      <c r="E17" s="75"/>
      <c r="F17" s="75"/>
      <c r="G17" s="75"/>
      <c r="H17" s="75"/>
      <c r="I17" s="75"/>
      <c r="J17" s="75"/>
    </row>
    <row r="18" spans="2:22" x14ac:dyDescent="0.3">
      <c r="B18" s="170" t="s">
        <v>92</v>
      </c>
      <c r="C18" s="170"/>
      <c r="D18" s="170"/>
      <c r="E18" s="170"/>
      <c r="F18" s="170"/>
      <c r="G18" s="170"/>
      <c r="H18" s="170"/>
      <c r="I18" s="170"/>
      <c r="J18" s="170"/>
    </row>
    <row r="19" spans="2:22" x14ac:dyDescent="0.3">
      <c r="B19" s="145" t="s">
        <v>93</v>
      </c>
      <c r="C19" s="145"/>
      <c r="D19" s="145"/>
      <c r="E19" s="145"/>
      <c r="F19" s="145"/>
      <c r="G19" s="145" t="s">
        <v>82</v>
      </c>
      <c r="H19" s="145"/>
      <c r="I19" s="145"/>
      <c r="J19" s="145"/>
    </row>
    <row r="20" spans="2:22" ht="75" customHeight="1" x14ac:dyDescent="0.3">
      <c r="B20" s="182" t="s">
        <v>94</v>
      </c>
      <c r="C20" s="182"/>
      <c r="D20" s="182"/>
      <c r="E20" s="182"/>
      <c r="F20" s="182"/>
      <c r="G20" s="146"/>
      <c r="H20" s="146"/>
      <c r="I20" s="146"/>
      <c r="J20" s="146"/>
      <c r="M20" s="52"/>
      <c r="S20" s="108">
        <v>95</v>
      </c>
    </row>
    <row r="21" spans="2:22" ht="75" customHeight="1" x14ac:dyDescent="0.3">
      <c r="B21" s="182" t="s">
        <v>95</v>
      </c>
      <c r="C21" s="182"/>
      <c r="D21" s="182"/>
      <c r="E21" s="182"/>
      <c r="F21" s="182"/>
      <c r="G21" s="146"/>
      <c r="H21" s="146"/>
      <c r="I21" s="146"/>
      <c r="J21" s="146"/>
      <c r="M21" s="52"/>
      <c r="S21" s="108">
        <v>96</v>
      </c>
    </row>
    <row r="22" spans="2:22" x14ac:dyDescent="0.3">
      <c r="B22" s="83"/>
      <c r="C22" s="83"/>
      <c r="D22" s="83"/>
      <c r="E22" s="83"/>
      <c r="F22" s="83"/>
      <c r="G22" s="80"/>
      <c r="H22" s="80"/>
      <c r="I22" s="80"/>
      <c r="J22" s="80"/>
    </row>
    <row r="23" spans="2:22" x14ac:dyDescent="0.3">
      <c r="B23" s="83"/>
      <c r="C23" s="83"/>
      <c r="D23" s="83"/>
      <c r="E23" s="83"/>
      <c r="F23" s="83"/>
      <c r="G23" s="80"/>
      <c r="H23" s="80"/>
      <c r="I23" s="80"/>
      <c r="J23" s="80"/>
    </row>
    <row r="24" spans="2:22" x14ac:dyDescent="0.3">
      <c r="B24" s="65" t="s">
        <v>96</v>
      </c>
      <c r="G24" s="66" t="s">
        <v>74</v>
      </c>
      <c r="H24" s="66" t="s">
        <v>61</v>
      </c>
      <c r="I24" s="161" t="s">
        <v>4</v>
      </c>
      <c r="J24" s="162"/>
      <c r="L24" s="15" t="s">
        <v>11</v>
      </c>
    </row>
    <row r="25" spans="2:22" ht="80.25" customHeight="1" x14ac:dyDescent="0.3">
      <c r="B25" s="163" t="s">
        <v>97</v>
      </c>
      <c r="C25" s="163"/>
      <c r="D25" s="163"/>
      <c r="E25" s="163"/>
      <c r="F25" s="163"/>
      <c r="G25" s="58" t="s">
        <v>12</v>
      </c>
      <c r="H25" s="58"/>
      <c r="I25" s="174" t="s">
        <v>274</v>
      </c>
      <c r="J25" s="165"/>
      <c r="L25" s="14" t="str">
        <f>CONCATENATE("(",LEN(I25),")")</f>
        <v>(114)</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60</v>
      </c>
      <c r="V25" s="28">
        <f>IF(OR(AND(G25="", H25&lt;&gt;"", I25&lt;&gt;""), AND(G25&lt;&gt;"", H25="")), 0, 1)</f>
        <v>0</v>
      </c>
    </row>
    <row r="26" spans="2:22" x14ac:dyDescent="0.3">
      <c r="B26" s="80"/>
      <c r="C26" s="80"/>
      <c r="D26" s="80"/>
      <c r="E26" s="80"/>
      <c r="F26" s="80"/>
      <c r="G26" s="80"/>
      <c r="H26" s="80"/>
      <c r="I26" s="80"/>
      <c r="J26" s="80"/>
    </row>
    <row r="27" spans="2:22" ht="45.75" customHeight="1" x14ac:dyDescent="0.3">
      <c r="B27" s="170" t="s">
        <v>185</v>
      </c>
      <c r="C27" s="170"/>
      <c r="D27" s="170"/>
      <c r="E27" s="170"/>
      <c r="F27" s="170"/>
      <c r="G27" s="170"/>
      <c r="H27" s="170"/>
      <c r="I27" s="170"/>
      <c r="J27" s="170"/>
    </row>
    <row r="28" spans="2:22" ht="24.9" customHeight="1" x14ac:dyDescent="0.3">
      <c r="B28" s="145" t="s">
        <v>100</v>
      </c>
      <c r="C28" s="145"/>
      <c r="D28" s="145"/>
      <c r="E28" s="145"/>
      <c r="F28" s="145" t="s">
        <v>204</v>
      </c>
      <c r="G28" s="145"/>
      <c r="H28" s="145" t="s">
        <v>253</v>
      </c>
      <c r="I28" s="145"/>
      <c r="J28" s="145"/>
    </row>
    <row r="29" spans="2:22" ht="24.9" customHeight="1" x14ac:dyDescent="0.3">
      <c r="B29" s="146" t="s">
        <v>272</v>
      </c>
      <c r="C29" s="146"/>
      <c r="D29" s="146"/>
      <c r="E29" s="146"/>
      <c r="F29" s="177">
        <v>44858</v>
      </c>
      <c r="G29" s="155"/>
      <c r="H29" s="155">
        <v>2022</v>
      </c>
      <c r="I29" s="155"/>
      <c r="J29" s="155"/>
      <c r="M29" s="62"/>
      <c r="S29" s="108">
        <v>97</v>
      </c>
    </row>
    <row r="30" spans="2:22" x14ac:dyDescent="0.3">
      <c r="B30" s="80"/>
      <c r="C30" s="80"/>
      <c r="D30" s="80"/>
      <c r="E30" s="80"/>
      <c r="F30" s="80"/>
      <c r="G30" s="80"/>
      <c r="H30" s="80"/>
      <c r="I30" s="80"/>
      <c r="J30" s="80"/>
    </row>
    <row r="31" spans="2:22" ht="25.5" customHeight="1" x14ac:dyDescent="0.3">
      <c r="B31" s="170" t="s">
        <v>186</v>
      </c>
      <c r="C31" s="170"/>
      <c r="D31" s="170"/>
      <c r="E31" s="170"/>
      <c r="F31" s="170"/>
      <c r="G31" s="170"/>
      <c r="H31" s="170"/>
      <c r="I31" s="170"/>
      <c r="J31" s="170"/>
    </row>
    <row r="32" spans="2:22" x14ac:dyDescent="0.3">
      <c r="B32" s="65"/>
      <c r="G32" s="66" t="s">
        <v>74</v>
      </c>
      <c r="H32" s="66" t="s">
        <v>61</v>
      </c>
      <c r="I32" s="161" t="s">
        <v>4</v>
      </c>
      <c r="J32" s="162"/>
      <c r="L32" s="15" t="s">
        <v>11</v>
      </c>
    </row>
    <row r="33" spans="2:22" ht="26.25" customHeight="1" x14ac:dyDescent="0.3">
      <c r="B33" s="163" t="s">
        <v>88</v>
      </c>
      <c r="C33" s="163"/>
      <c r="D33" s="163"/>
      <c r="E33" s="163"/>
      <c r="F33" s="163"/>
      <c r="G33" s="58"/>
      <c r="H33" s="58" t="s">
        <v>12</v>
      </c>
      <c r="I33" s="174" t="s">
        <v>273</v>
      </c>
      <c r="J33" s="165"/>
      <c r="L33" s="14" t="str">
        <f>CONCATENATE("(",LEN(I33),")")</f>
        <v>(110)</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8">
        <v>98</v>
      </c>
      <c r="V33" s="112"/>
    </row>
    <row r="35" spans="2:22" x14ac:dyDescent="0.3">
      <c r="B35" s="65" t="s">
        <v>98</v>
      </c>
      <c r="G35" s="66" t="s">
        <v>74</v>
      </c>
      <c r="H35" s="66" t="s">
        <v>61</v>
      </c>
      <c r="I35" s="161" t="s">
        <v>4</v>
      </c>
      <c r="J35" s="162"/>
      <c r="L35" s="15" t="s">
        <v>11</v>
      </c>
    </row>
    <row r="36" spans="2:22" ht="80.25" customHeight="1" x14ac:dyDescent="0.3">
      <c r="B36" s="163" t="s">
        <v>187</v>
      </c>
      <c r="C36" s="163"/>
      <c r="D36" s="163"/>
      <c r="E36" s="163"/>
      <c r="F36" s="163"/>
      <c r="G36" s="58" t="s">
        <v>12</v>
      </c>
      <c r="H36" s="58"/>
      <c r="I36" s="174" t="s">
        <v>275</v>
      </c>
      <c r="J36" s="165"/>
      <c r="L36" s="14" t="str">
        <f>CONCATENATE("(",LEN(I36),")")</f>
        <v>(285)</v>
      </c>
      <c r="M36" s="52"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8">
        <v>61</v>
      </c>
      <c r="V36" s="28">
        <f>IF(OR(AND(G36="", H36&lt;&gt;"", I36&lt;&gt;""), AND(G36&lt;&gt;"", H36="")), 0, 1)</f>
        <v>0</v>
      </c>
    </row>
    <row r="37" spans="2:22" ht="72.75" customHeight="1" x14ac:dyDescent="0.3">
      <c r="B37" s="186" t="s">
        <v>254</v>
      </c>
      <c r="C37" s="186"/>
      <c r="D37" s="186"/>
      <c r="E37" s="186"/>
      <c r="F37" s="186"/>
      <c r="G37" s="186"/>
      <c r="H37" s="186"/>
      <c r="I37" s="186"/>
      <c r="J37" s="186"/>
    </row>
    <row r="38" spans="2:22" x14ac:dyDescent="0.3">
      <c r="B38" s="75"/>
      <c r="C38" s="75"/>
      <c r="D38" s="75"/>
      <c r="E38" s="75"/>
      <c r="F38" s="75"/>
      <c r="G38" s="75"/>
      <c r="H38" s="75"/>
      <c r="I38" s="75"/>
      <c r="J38" s="75"/>
    </row>
    <row r="39" spans="2:22" ht="36" customHeight="1" x14ac:dyDescent="0.3">
      <c r="B39" s="151" t="s">
        <v>99</v>
      </c>
      <c r="C39" s="151"/>
      <c r="D39" s="151"/>
      <c r="E39" s="151"/>
      <c r="F39" s="151"/>
      <c r="G39" s="151"/>
      <c r="H39" s="151"/>
      <c r="I39" s="151"/>
      <c r="J39" s="151"/>
    </row>
    <row r="40" spans="2:22" ht="15" customHeight="1" x14ac:dyDescent="0.3">
      <c r="B40" s="145" t="s">
        <v>100</v>
      </c>
      <c r="C40" s="145"/>
      <c r="D40" s="145"/>
      <c r="E40" s="145"/>
      <c r="F40" s="145"/>
      <c r="G40" s="145"/>
      <c r="H40" s="145"/>
      <c r="I40" s="145"/>
      <c r="J40" s="145"/>
    </row>
    <row r="41" spans="2:22" ht="24.9" customHeight="1" x14ac:dyDescent="0.3">
      <c r="B41" s="146" t="s">
        <v>276</v>
      </c>
      <c r="C41" s="146"/>
      <c r="D41" s="146"/>
      <c r="E41" s="146"/>
      <c r="F41" s="146"/>
      <c r="G41" s="146"/>
      <c r="H41" s="146"/>
      <c r="I41" s="146"/>
      <c r="J41" s="146"/>
      <c r="M41" s="52"/>
      <c r="S41" s="108">
        <v>99</v>
      </c>
    </row>
  </sheetData>
  <sheetProtection algorithmName="SHA-512" hashValue="aqEISM5YtJ8BEVlbtJx4seaLLvET/+ck8lDC6rGyk6cSOj64X6bS6XM+eCc+68YF2jcVpk6Co6dq2hizpPenxw==" saltValue="zRXBg5t5grr/1MNTIJ0t7Q==" spinCount="100000" sheet="1" objects="1" scenarios="1" formatCells="0"/>
  <mergeCells count="44">
    <mergeCell ref="B40:J40"/>
    <mergeCell ref="B41:J41"/>
    <mergeCell ref="B37:J37"/>
    <mergeCell ref="B39:J39"/>
    <mergeCell ref="H29:J29"/>
    <mergeCell ref="B31:J31"/>
    <mergeCell ref="I35:J35"/>
    <mergeCell ref="B36:F36"/>
    <mergeCell ref="I36:J36"/>
    <mergeCell ref="B10:F10"/>
    <mergeCell ref="B11:F11"/>
    <mergeCell ref="B12:F12"/>
    <mergeCell ref="G10:J10"/>
    <mergeCell ref="G11:J11"/>
    <mergeCell ref="G12:J12"/>
    <mergeCell ref="B27:J27"/>
    <mergeCell ref="I32:J32"/>
    <mergeCell ref="B33:F33"/>
    <mergeCell ref="I33:J33"/>
    <mergeCell ref="H28:J28"/>
    <mergeCell ref="F29:G29"/>
    <mergeCell ref="F28:G28"/>
    <mergeCell ref="B29:E29"/>
    <mergeCell ref="B28:E28"/>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I5:J5"/>
    <mergeCell ref="B6:F6"/>
    <mergeCell ref="I6:J6"/>
    <mergeCell ref="B8:J8"/>
    <mergeCell ref="B9:F9"/>
    <mergeCell ref="G9:J9"/>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59" customWidth="1"/>
    <col min="19" max="19" width="9.109375" style="108" customWidth="1"/>
    <col min="20" max="23" width="11.44140625" style="28"/>
    <col min="24" max="26" width="11.44140625" style="59"/>
    <col min="27" max="16384" width="11.44140625" style="51"/>
  </cols>
  <sheetData>
    <row r="1" spans="1:25" x14ac:dyDescent="0.3">
      <c r="S1" s="108" t="s">
        <v>165</v>
      </c>
      <c r="U1" s="28">
        <v>0</v>
      </c>
    </row>
    <row r="2" spans="1:25"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c r="Y2" s="59"/>
    </row>
    <row r="3" spans="1:25" x14ac:dyDescent="0.3">
      <c r="B3" s="63" t="s">
        <v>188</v>
      </c>
      <c r="U3" s="28">
        <f>SUM(V:V)</f>
        <v>0</v>
      </c>
    </row>
    <row r="4" spans="1:25" ht="15.6" x14ac:dyDescent="0.3">
      <c r="B4" s="64"/>
      <c r="M4" s="57" t="s">
        <v>7</v>
      </c>
    </row>
    <row r="5" spans="1:25" x14ac:dyDescent="0.3">
      <c r="B5" s="65" t="s">
        <v>101</v>
      </c>
      <c r="G5" s="66" t="s">
        <v>74</v>
      </c>
      <c r="H5" s="66" t="s">
        <v>61</v>
      </c>
      <c r="I5" s="161" t="s">
        <v>4</v>
      </c>
      <c r="J5" s="162"/>
      <c r="L5" s="15" t="s">
        <v>11</v>
      </c>
    </row>
    <row r="6" spans="1:25" ht="33.75" customHeight="1" x14ac:dyDescent="0.3">
      <c r="B6" s="163" t="s">
        <v>102</v>
      </c>
      <c r="C6" s="163"/>
      <c r="D6" s="163"/>
      <c r="E6" s="163"/>
      <c r="F6" s="163"/>
      <c r="G6" s="58" t="s">
        <v>12</v>
      </c>
      <c r="H6" s="58"/>
      <c r="I6" s="174" t="s">
        <v>277</v>
      </c>
      <c r="J6" s="165"/>
      <c r="L6" s="14" t="str">
        <f>CONCATENATE("(",LEN(I6),")")</f>
        <v>(119)</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62</v>
      </c>
      <c r="V6" s="28">
        <f>IF(OR(AND(G6="", H6&lt;&gt;"", I6&lt;&gt;""), AND(G6&lt;&gt;"", H6="")), 0, 1)</f>
        <v>0</v>
      </c>
    </row>
    <row r="7" spans="1:25" x14ac:dyDescent="0.3">
      <c r="B7" s="77"/>
      <c r="C7" s="77"/>
      <c r="D7" s="77"/>
      <c r="E7" s="77"/>
      <c r="F7" s="77"/>
      <c r="G7" s="78"/>
      <c r="H7" s="78"/>
      <c r="I7" s="79"/>
      <c r="J7" s="79"/>
      <c r="L7" s="14"/>
      <c r="M7" s="52"/>
    </row>
    <row r="8" spans="1:25" ht="35.25" customHeight="1" x14ac:dyDescent="0.3">
      <c r="B8" s="189" t="s">
        <v>103</v>
      </c>
      <c r="C8" s="189"/>
      <c r="D8" s="189"/>
      <c r="E8" s="189"/>
      <c r="F8" s="189"/>
      <c r="G8" s="189"/>
      <c r="H8" s="189"/>
      <c r="I8" s="189"/>
      <c r="J8" s="189"/>
    </row>
    <row r="9" spans="1:25" ht="42.75" customHeight="1" x14ac:dyDescent="0.3">
      <c r="B9" s="181" t="s">
        <v>83</v>
      </c>
      <c r="C9" s="181"/>
      <c r="D9" s="181"/>
      <c r="E9" s="181"/>
      <c r="F9" s="181"/>
      <c r="G9" s="181" t="s">
        <v>104</v>
      </c>
      <c r="H9" s="181"/>
      <c r="I9" s="181"/>
      <c r="J9" s="181"/>
      <c r="M9" s="102"/>
      <c r="N9" s="106"/>
      <c r="O9" s="106"/>
      <c r="P9" s="106"/>
      <c r="Q9" s="106"/>
      <c r="R9" s="106"/>
      <c r="S9" s="110"/>
      <c r="T9" s="33"/>
      <c r="U9" s="33"/>
      <c r="V9" s="33"/>
    </row>
    <row r="10" spans="1:25" x14ac:dyDescent="0.3">
      <c r="B10" s="190">
        <v>2023</v>
      </c>
      <c r="C10" s="190"/>
      <c r="D10" s="190"/>
      <c r="E10" s="190"/>
      <c r="F10" s="190"/>
      <c r="G10" s="172">
        <v>898345</v>
      </c>
      <c r="H10" s="172"/>
      <c r="I10" s="172"/>
      <c r="J10" s="172"/>
      <c r="L10" s="14"/>
      <c r="M10" s="105"/>
      <c r="N10" s="106"/>
      <c r="O10" s="106"/>
      <c r="P10" s="106"/>
      <c r="Q10" s="106"/>
      <c r="R10" s="106"/>
      <c r="S10" s="110">
        <v>100</v>
      </c>
      <c r="T10" s="33"/>
      <c r="U10" s="33"/>
      <c r="V10" s="111"/>
    </row>
    <row r="11" spans="1:25" x14ac:dyDescent="0.3">
      <c r="B11" s="190">
        <v>2022</v>
      </c>
      <c r="C11" s="190"/>
      <c r="D11" s="190"/>
      <c r="E11" s="190"/>
      <c r="F11" s="190"/>
      <c r="G11" s="172">
        <v>912799</v>
      </c>
      <c r="H11" s="172"/>
      <c r="I11" s="172"/>
      <c r="J11" s="172"/>
      <c r="L11" s="14"/>
      <c r="M11" s="105"/>
      <c r="N11" s="106"/>
      <c r="O11" s="106"/>
      <c r="P11" s="106"/>
      <c r="Q11" s="106"/>
      <c r="R11" s="106"/>
      <c r="S11" s="110">
        <v>101</v>
      </c>
      <c r="T11" s="33"/>
      <c r="U11" s="33"/>
      <c r="V11" s="111"/>
    </row>
    <row r="12" spans="1:25" x14ac:dyDescent="0.3">
      <c r="B12" s="190">
        <v>2021</v>
      </c>
      <c r="C12" s="190"/>
      <c r="D12" s="190"/>
      <c r="E12" s="190"/>
      <c r="F12" s="190"/>
      <c r="G12" s="172">
        <v>997109</v>
      </c>
      <c r="H12" s="172"/>
      <c r="I12" s="172"/>
      <c r="J12" s="172"/>
      <c r="L12" s="14"/>
      <c r="M12" s="105"/>
      <c r="N12" s="106"/>
      <c r="O12" s="106"/>
      <c r="P12" s="106"/>
      <c r="Q12" s="106"/>
      <c r="R12" s="106"/>
      <c r="S12" s="110">
        <v>102</v>
      </c>
      <c r="T12" s="33"/>
      <c r="U12" s="33"/>
      <c r="V12" s="111"/>
    </row>
    <row r="13" spans="1:25" x14ac:dyDescent="0.3">
      <c r="B13" s="77"/>
      <c r="C13" s="77"/>
      <c r="D13" s="77"/>
      <c r="E13" s="77"/>
      <c r="F13" s="77"/>
      <c r="G13" s="78"/>
      <c r="H13" s="78"/>
      <c r="I13" s="79"/>
      <c r="J13" s="79"/>
      <c r="L13" s="14"/>
      <c r="M13" s="52"/>
      <c r="V13" s="114"/>
    </row>
    <row r="14" spans="1:25" x14ac:dyDescent="0.3">
      <c r="B14" s="65" t="s">
        <v>105</v>
      </c>
      <c r="G14" s="66" t="s">
        <v>74</v>
      </c>
      <c r="H14" s="66" t="s">
        <v>61</v>
      </c>
      <c r="I14" s="161" t="s">
        <v>4</v>
      </c>
      <c r="J14" s="162"/>
      <c r="L14" s="15" t="s">
        <v>11</v>
      </c>
    </row>
    <row r="15" spans="1:25" ht="80.25" customHeight="1" x14ac:dyDescent="0.3">
      <c r="B15" s="163" t="s">
        <v>106</v>
      </c>
      <c r="C15" s="163"/>
      <c r="D15" s="163"/>
      <c r="E15" s="163"/>
      <c r="F15" s="163"/>
      <c r="G15" s="58" t="s">
        <v>12</v>
      </c>
      <c r="H15" s="58"/>
      <c r="I15" s="174" t="s">
        <v>278</v>
      </c>
      <c r="J15" s="165"/>
      <c r="L15" s="14" t="str">
        <f>CONCATENATE("(",LEN(I15),")")</f>
        <v>(117)</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63</v>
      </c>
      <c r="V15" s="28">
        <f>IF(OR(AND(G15="", H15&lt;&gt;"", I15&lt;&gt;""), AND(G15&lt;&gt;"", H15="")), 0, 1)</f>
        <v>0</v>
      </c>
    </row>
    <row r="16" spans="1:25" x14ac:dyDescent="0.3">
      <c r="B16" s="77"/>
      <c r="C16" s="77"/>
      <c r="D16" s="77"/>
      <c r="E16" s="77"/>
      <c r="F16" s="77"/>
      <c r="G16" s="78"/>
      <c r="H16" s="78"/>
      <c r="I16" s="79"/>
      <c r="J16" s="79"/>
    </row>
    <row r="17" spans="2:22" ht="74.25" customHeight="1" x14ac:dyDescent="0.3">
      <c r="B17" s="170" t="s">
        <v>189</v>
      </c>
      <c r="C17" s="170"/>
      <c r="D17" s="170"/>
      <c r="E17" s="170"/>
      <c r="F17" s="170"/>
      <c r="G17" s="170"/>
      <c r="H17" s="170"/>
      <c r="I17" s="170"/>
      <c r="J17" s="170"/>
    </row>
    <row r="18" spans="2:22" ht="25.5" customHeight="1" x14ac:dyDescent="0.3">
      <c r="B18" s="145" t="s">
        <v>100</v>
      </c>
      <c r="C18" s="145"/>
      <c r="D18" s="145"/>
      <c r="E18" s="145"/>
      <c r="F18" s="145" t="s">
        <v>204</v>
      </c>
      <c r="G18" s="145"/>
      <c r="H18" s="145" t="s">
        <v>255</v>
      </c>
      <c r="I18" s="145"/>
      <c r="J18" s="145"/>
    </row>
    <row r="19" spans="2:22" ht="24.9" customHeight="1" x14ac:dyDescent="0.3">
      <c r="B19" s="146" t="s">
        <v>272</v>
      </c>
      <c r="C19" s="146"/>
      <c r="D19" s="146"/>
      <c r="E19" s="146"/>
      <c r="F19" s="177">
        <v>44858</v>
      </c>
      <c r="G19" s="177"/>
      <c r="H19" s="155">
        <v>2022</v>
      </c>
      <c r="I19" s="155"/>
      <c r="J19" s="155"/>
      <c r="M19" s="62"/>
      <c r="S19" s="108">
        <v>103</v>
      </c>
    </row>
    <row r="20" spans="2:22" x14ac:dyDescent="0.3">
      <c r="B20" s="80"/>
      <c r="C20" s="80"/>
      <c r="D20" s="80"/>
      <c r="E20" s="80"/>
      <c r="F20" s="80"/>
      <c r="G20" s="80"/>
      <c r="H20" s="80"/>
      <c r="I20" s="80"/>
      <c r="J20" s="80"/>
    </row>
    <row r="21" spans="2:22" ht="25.5" customHeight="1" x14ac:dyDescent="0.3">
      <c r="B21" s="170" t="s">
        <v>190</v>
      </c>
      <c r="C21" s="170"/>
      <c r="D21" s="170"/>
      <c r="E21" s="170"/>
      <c r="F21" s="170"/>
      <c r="G21" s="170"/>
      <c r="H21" s="170"/>
      <c r="I21" s="170"/>
      <c r="J21" s="170"/>
    </row>
    <row r="22" spans="2:22" x14ac:dyDescent="0.3">
      <c r="B22" s="65"/>
      <c r="G22" s="66" t="s">
        <v>74</v>
      </c>
      <c r="H22" s="66" t="s">
        <v>61</v>
      </c>
      <c r="I22" s="161" t="s">
        <v>4</v>
      </c>
      <c r="J22" s="162"/>
      <c r="L22" s="15" t="s">
        <v>11</v>
      </c>
    </row>
    <row r="23" spans="2:22" ht="26.25" customHeight="1" x14ac:dyDescent="0.3">
      <c r="B23" s="163" t="s">
        <v>88</v>
      </c>
      <c r="C23" s="163"/>
      <c r="D23" s="163"/>
      <c r="E23" s="163"/>
      <c r="F23" s="163"/>
      <c r="G23" s="58"/>
      <c r="H23" s="58" t="s">
        <v>12</v>
      </c>
      <c r="I23" s="174" t="s">
        <v>273</v>
      </c>
      <c r="J23" s="165"/>
      <c r="L23" s="14" t="str">
        <f>CONCATENATE("(",LEN(I23),")")</f>
        <v>(110)</v>
      </c>
      <c r="M23" s="52"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8">
        <v>104</v>
      </c>
      <c r="V23" s="112"/>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 ref="I5:J5"/>
    <mergeCell ref="B6:F6"/>
    <mergeCell ref="I6:J6"/>
    <mergeCell ref="B8:J8"/>
    <mergeCell ref="B9:F9"/>
    <mergeCell ref="G9:J9"/>
    <mergeCell ref="B10:F10"/>
    <mergeCell ref="B11:F11"/>
    <mergeCell ref="B12:F12"/>
    <mergeCell ref="G10:J10"/>
    <mergeCell ref="G11:J11"/>
    <mergeCell ref="G12:J12"/>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topLeftCell="A17" zoomScaleNormal="100" zoomScaleSheetLayoutView="100" workbookViewId="0">
      <selection activeCell="B21" sqref="B21:E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59" customWidth="1"/>
    <col min="19" max="19" width="9.109375" style="108" customWidth="1"/>
    <col min="20" max="23" width="11.44140625" style="28"/>
    <col min="24" max="25" width="11.44140625" style="59"/>
    <col min="26" max="16384" width="11.44140625" style="51"/>
  </cols>
  <sheetData>
    <row r="1" spans="1:24" x14ac:dyDescent="0.3">
      <c r="S1" s="108" t="s">
        <v>165</v>
      </c>
      <c r="U1" s="28">
        <v>0</v>
      </c>
    </row>
    <row r="2" spans="1:24"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3">
      <c r="B3" s="63" t="s">
        <v>191</v>
      </c>
      <c r="U3" s="28">
        <f>SUM(V:V)</f>
        <v>0</v>
      </c>
    </row>
    <row r="4" spans="1:24" ht="15.6" x14ac:dyDescent="0.3">
      <c r="B4" s="64"/>
      <c r="M4" s="57" t="s">
        <v>7</v>
      </c>
    </row>
    <row r="5" spans="1:24" x14ac:dyDescent="0.3">
      <c r="B5" s="65" t="s">
        <v>62</v>
      </c>
      <c r="G5" s="66" t="s">
        <v>74</v>
      </c>
      <c r="H5" s="66" t="s">
        <v>61</v>
      </c>
      <c r="I5" s="161" t="s">
        <v>4</v>
      </c>
      <c r="J5" s="162"/>
      <c r="L5" s="15" t="s">
        <v>11</v>
      </c>
    </row>
    <row r="6" spans="1:24" ht="33.75" customHeight="1" x14ac:dyDescent="0.3">
      <c r="B6" s="163" t="s">
        <v>107</v>
      </c>
      <c r="C6" s="163"/>
      <c r="D6" s="163"/>
      <c r="E6" s="163"/>
      <c r="F6" s="163"/>
      <c r="G6" s="58" t="s">
        <v>12</v>
      </c>
      <c r="H6" s="58"/>
      <c r="I6" s="174" t="s">
        <v>316</v>
      </c>
      <c r="J6" s="165"/>
      <c r="L6" s="14" t="str">
        <f>CONCATENATE("(",LEN(I6),")")</f>
        <v>(82)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64</v>
      </c>
      <c r="V6" s="28">
        <f>IF(OR(AND(G6="", H6&lt;&gt;"", I6&lt;&gt;""), AND(G6&lt;&gt;"", H6="")), 0, 1)</f>
        <v>0</v>
      </c>
    </row>
    <row r="7" spans="1:24" ht="26.25" customHeight="1" x14ac:dyDescent="0.3">
      <c r="B7" s="77"/>
      <c r="C7" s="77"/>
      <c r="D7" s="77"/>
      <c r="E7" s="77"/>
      <c r="F7" s="77"/>
      <c r="G7" s="78"/>
      <c r="H7" s="78"/>
      <c r="I7" s="79"/>
      <c r="J7" s="79"/>
      <c r="L7" s="14"/>
      <c r="M7" s="52"/>
    </row>
    <row r="8" spans="1:24" ht="33" customHeight="1" x14ac:dyDescent="0.3">
      <c r="B8" s="170" t="s">
        <v>108</v>
      </c>
      <c r="C8" s="170"/>
      <c r="D8" s="170"/>
      <c r="E8" s="170"/>
      <c r="F8" s="170"/>
      <c r="G8" s="170"/>
      <c r="H8" s="170"/>
      <c r="I8" s="170"/>
      <c r="J8" s="170"/>
    </row>
    <row r="9" spans="1:24" ht="44.25" customHeight="1" x14ac:dyDescent="0.3">
      <c r="B9" s="181" t="s">
        <v>83</v>
      </c>
      <c r="C9" s="181"/>
      <c r="D9" s="181" t="s">
        <v>192</v>
      </c>
      <c r="E9" s="181"/>
      <c r="F9" s="181" t="s">
        <v>193</v>
      </c>
      <c r="G9" s="181"/>
      <c r="H9" s="181"/>
      <c r="I9" s="181" t="s">
        <v>247</v>
      </c>
      <c r="J9" s="181"/>
      <c r="M9" s="102"/>
      <c r="N9" s="106"/>
      <c r="O9" s="106"/>
      <c r="P9" s="106"/>
      <c r="Q9" s="106"/>
      <c r="R9" s="106"/>
      <c r="S9" s="110"/>
      <c r="T9" s="33"/>
      <c r="U9" s="33"/>
      <c r="V9" s="33"/>
    </row>
    <row r="10" spans="1:24" x14ac:dyDescent="0.3">
      <c r="B10" s="175">
        <v>2023</v>
      </c>
      <c r="C10" s="176"/>
      <c r="D10" s="172">
        <v>41</v>
      </c>
      <c r="E10" s="172"/>
      <c r="F10" s="172">
        <v>0.5</v>
      </c>
      <c r="G10" s="172"/>
      <c r="H10" s="172"/>
      <c r="I10" s="183">
        <v>41</v>
      </c>
      <c r="J10" s="183"/>
      <c r="L10" s="14"/>
      <c r="M10" s="105"/>
      <c r="N10" s="106"/>
      <c r="O10" s="106"/>
      <c r="P10" s="106"/>
      <c r="Q10" s="106"/>
      <c r="R10" s="106"/>
      <c r="S10" s="110">
        <v>105</v>
      </c>
      <c r="T10" s="33"/>
      <c r="U10" s="33"/>
      <c r="V10" s="111"/>
    </row>
    <row r="11" spans="1:24" x14ac:dyDescent="0.3">
      <c r="B11" s="175">
        <v>2022</v>
      </c>
      <c r="C11" s="176"/>
      <c r="D11" s="172">
        <v>17</v>
      </c>
      <c r="E11" s="172"/>
      <c r="F11" s="172">
        <v>1</v>
      </c>
      <c r="G11" s="172"/>
      <c r="H11" s="172"/>
      <c r="I11" s="183">
        <v>17</v>
      </c>
      <c r="J11" s="183"/>
      <c r="L11" s="14"/>
      <c r="M11" s="105"/>
      <c r="N11" s="106"/>
      <c r="O11" s="106"/>
      <c r="P11" s="106"/>
      <c r="Q11" s="106"/>
      <c r="R11" s="106"/>
      <c r="S11" s="110">
        <v>106</v>
      </c>
      <c r="T11" s="33"/>
      <c r="U11" s="33"/>
      <c r="V11" s="111"/>
    </row>
    <row r="12" spans="1:24" x14ac:dyDescent="0.3">
      <c r="B12" s="175">
        <v>2021</v>
      </c>
      <c r="C12" s="176"/>
      <c r="D12" s="172">
        <v>7</v>
      </c>
      <c r="E12" s="172"/>
      <c r="F12" s="172">
        <v>7</v>
      </c>
      <c r="G12" s="172"/>
      <c r="H12" s="172"/>
      <c r="I12" s="183">
        <v>7</v>
      </c>
      <c r="J12" s="183"/>
      <c r="L12" s="14"/>
      <c r="M12" s="105"/>
      <c r="N12" s="106"/>
      <c r="O12" s="106"/>
      <c r="P12" s="106"/>
      <c r="Q12" s="106"/>
      <c r="R12" s="106"/>
      <c r="S12" s="110">
        <v>107</v>
      </c>
      <c r="T12" s="33"/>
      <c r="U12" s="33"/>
      <c r="V12" s="111"/>
    </row>
    <row r="13" spans="1:24" ht="39.75" customHeight="1" x14ac:dyDescent="0.3">
      <c r="B13" s="160" t="s">
        <v>256</v>
      </c>
      <c r="C13" s="160"/>
      <c r="D13" s="160"/>
      <c r="E13" s="160"/>
      <c r="F13" s="160"/>
      <c r="G13" s="160"/>
      <c r="H13" s="160"/>
      <c r="I13" s="160"/>
      <c r="J13" s="160"/>
    </row>
    <row r="14" spans="1:24" ht="39.75" customHeight="1" x14ac:dyDescent="0.3">
      <c r="B14" s="160" t="s">
        <v>257</v>
      </c>
      <c r="C14" s="160"/>
      <c r="D14" s="160"/>
      <c r="E14" s="160"/>
      <c r="F14" s="160"/>
      <c r="G14" s="160"/>
      <c r="H14" s="160"/>
      <c r="I14" s="160"/>
      <c r="J14" s="160"/>
    </row>
    <row r="15" spans="1:24" x14ac:dyDescent="0.3">
      <c r="B15" s="71"/>
      <c r="C15" s="69"/>
    </row>
    <row r="16" spans="1:24" x14ac:dyDescent="0.3">
      <c r="B16" s="65" t="s">
        <v>109</v>
      </c>
      <c r="G16" s="66" t="s">
        <v>74</v>
      </c>
      <c r="H16" s="66" t="s">
        <v>61</v>
      </c>
      <c r="I16" s="161" t="s">
        <v>4</v>
      </c>
      <c r="J16" s="162"/>
      <c r="L16" s="15" t="s">
        <v>11</v>
      </c>
    </row>
    <row r="17" spans="2:22" ht="80.25" customHeight="1" x14ac:dyDescent="0.3">
      <c r="B17" s="163" t="s">
        <v>110</v>
      </c>
      <c r="C17" s="163"/>
      <c r="D17" s="163"/>
      <c r="E17" s="163"/>
      <c r="F17" s="163"/>
      <c r="G17" s="58" t="s">
        <v>12</v>
      </c>
      <c r="H17" s="58"/>
      <c r="I17" s="174" t="s">
        <v>295</v>
      </c>
      <c r="J17" s="165"/>
      <c r="L17" s="14" t="str">
        <f>CONCATENATE("(",LEN(I17),")")</f>
        <v>(166)</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65</v>
      </c>
      <c r="V17" s="28">
        <f>IF(OR(AND(G17="", H17&lt;&gt;"", I17&lt;&gt;""), AND(G17&lt;&gt;"", H17="")), 0, 1)</f>
        <v>0</v>
      </c>
    </row>
    <row r="18" spans="2:22" ht="15" customHeight="1" x14ac:dyDescent="0.3">
      <c r="B18" s="77"/>
      <c r="C18" s="77"/>
      <c r="D18" s="77"/>
      <c r="E18" s="77"/>
      <c r="F18" s="77"/>
      <c r="G18" s="78"/>
      <c r="H18" s="78"/>
      <c r="I18" s="79"/>
      <c r="J18" s="79"/>
    </row>
    <row r="19" spans="2:22" ht="74.25" customHeight="1" x14ac:dyDescent="0.3">
      <c r="B19" s="170" t="s">
        <v>194</v>
      </c>
      <c r="C19" s="170"/>
      <c r="D19" s="170"/>
      <c r="E19" s="170"/>
      <c r="F19" s="170"/>
      <c r="G19" s="170"/>
      <c r="H19" s="170"/>
      <c r="I19" s="170"/>
      <c r="J19" s="170"/>
    </row>
    <row r="20" spans="2:22" ht="25.5" customHeight="1" x14ac:dyDescent="0.3">
      <c r="B20" s="145" t="s">
        <v>100</v>
      </c>
      <c r="C20" s="145"/>
      <c r="D20" s="145"/>
      <c r="E20" s="145"/>
      <c r="F20" s="145" t="s">
        <v>75</v>
      </c>
      <c r="G20" s="145"/>
      <c r="H20" s="145" t="s">
        <v>255</v>
      </c>
      <c r="I20" s="145"/>
      <c r="J20" s="145"/>
    </row>
    <row r="21" spans="2:22" ht="24.9" customHeight="1" x14ac:dyDescent="0.3">
      <c r="B21" s="146" t="s">
        <v>267</v>
      </c>
      <c r="C21" s="146"/>
      <c r="D21" s="146"/>
      <c r="E21" s="146"/>
      <c r="F21" s="177">
        <v>44895</v>
      </c>
      <c r="G21" s="177"/>
      <c r="H21" s="155">
        <v>2023</v>
      </c>
      <c r="I21" s="155"/>
      <c r="J21" s="155"/>
      <c r="M21" s="62"/>
      <c r="S21" s="108">
        <v>108</v>
      </c>
    </row>
    <row r="22" spans="2:22" x14ac:dyDescent="0.3">
      <c r="B22" s="80"/>
      <c r="C22" s="80"/>
      <c r="D22" s="80"/>
      <c r="E22" s="80"/>
      <c r="F22" s="80"/>
      <c r="G22" s="80"/>
      <c r="H22" s="80"/>
      <c r="I22" s="80"/>
      <c r="J22" s="80"/>
    </row>
    <row r="23" spans="2:22" x14ac:dyDescent="0.3">
      <c r="B23" s="170" t="s">
        <v>195</v>
      </c>
      <c r="C23" s="170"/>
      <c r="D23" s="170"/>
      <c r="E23" s="170"/>
      <c r="F23" s="170"/>
      <c r="G23" s="170"/>
      <c r="H23" s="170"/>
      <c r="I23" s="170"/>
      <c r="J23" s="170"/>
    </row>
    <row r="24" spans="2:22" x14ac:dyDescent="0.3">
      <c r="B24" s="65"/>
      <c r="G24" s="66" t="s">
        <v>74</v>
      </c>
      <c r="H24" s="66" t="s">
        <v>61</v>
      </c>
      <c r="I24" s="161" t="s">
        <v>4</v>
      </c>
      <c r="J24" s="162"/>
      <c r="L24" s="15" t="s">
        <v>11</v>
      </c>
    </row>
    <row r="25" spans="2:22" ht="26.25" customHeight="1" x14ac:dyDescent="0.3">
      <c r="B25" s="163" t="s">
        <v>111</v>
      </c>
      <c r="C25" s="163"/>
      <c r="D25" s="163"/>
      <c r="E25" s="163"/>
      <c r="F25" s="163"/>
      <c r="G25" s="58"/>
      <c r="H25" s="58" t="s">
        <v>12</v>
      </c>
      <c r="I25" s="174" t="s">
        <v>296</v>
      </c>
      <c r="J25" s="165"/>
      <c r="L25" s="14" t="str">
        <f>CONCATENATE("(",LEN(I25),")")</f>
        <v>(66)</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109</v>
      </c>
      <c r="V25" s="112"/>
    </row>
  </sheetData>
  <sheetProtection algorithmName="SHA-512" hashValue="sN3fs/Qj+3AiDDMIo3GI+MJAYQwBhXXxrhbzgmvHqlhwUOXXPV//+WaXKvT0MxtbyqEVH109jnkKUVRRdIVp8w==" saltValue="6i3mhSaCz4WSBTAvaVzToA==" spinCount="100000" sheet="1" objects="1" scenarios="1" formatCells="0"/>
  <mergeCells count="36">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5:J5"/>
    <mergeCell ref="B6:F6"/>
    <mergeCell ref="I6:J6"/>
    <mergeCell ref="B8:J8"/>
    <mergeCell ref="I9:J9"/>
    <mergeCell ref="D9:E9"/>
    <mergeCell ref="F9:H9"/>
    <mergeCell ref="B9:C9"/>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zoomScaleNormal="100" zoomScaleSheetLayoutView="100" workbookViewId="0">
      <selection activeCell="H21" sqref="H21"/>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59" customWidth="1"/>
    <col min="19" max="19" width="9.109375" style="108" customWidth="1"/>
    <col min="20" max="21" width="11.44140625" style="28"/>
    <col min="22" max="22" width="11.44140625" style="33"/>
    <col min="23" max="23" width="11.44140625" style="28"/>
    <col min="24" max="25" width="11.44140625" style="59"/>
    <col min="26" max="16384" width="11.44140625" style="51"/>
  </cols>
  <sheetData>
    <row r="1" spans="1:25" x14ac:dyDescent="0.3">
      <c r="S1" s="108" t="s">
        <v>165</v>
      </c>
      <c r="U1" s="28">
        <v>0</v>
      </c>
    </row>
    <row r="2" spans="1:25"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59"/>
      <c r="Y2" s="59"/>
    </row>
    <row r="3" spans="1:25" ht="17.399999999999999" x14ac:dyDescent="0.3">
      <c r="B3" s="192" t="s">
        <v>197</v>
      </c>
      <c r="C3" s="166"/>
      <c r="D3" s="166"/>
      <c r="E3" s="166"/>
      <c r="F3" s="166"/>
      <c r="G3" s="166"/>
      <c r="H3" s="166"/>
      <c r="I3" s="166"/>
      <c r="J3" s="166"/>
      <c r="U3" s="28">
        <f>SUM(V:V)</f>
        <v>0</v>
      </c>
    </row>
    <row r="4" spans="1:25" ht="17.399999999999999" x14ac:dyDescent="0.3">
      <c r="B4" s="81"/>
      <c r="C4" s="82"/>
      <c r="D4" s="82"/>
      <c r="E4" s="82"/>
      <c r="F4" s="82"/>
      <c r="G4" s="82"/>
      <c r="H4" s="82"/>
      <c r="I4" s="82"/>
      <c r="J4" s="82"/>
    </row>
    <row r="5" spans="1:25" x14ac:dyDescent="0.3">
      <c r="B5" s="63" t="s">
        <v>196</v>
      </c>
    </row>
    <row r="6" spans="1:25" ht="15.6" x14ac:dyDescent="0.3">
      <c r="B6" s="64"/>
      <c r="M6" s="57" t="s">
        <v>7</v>
      </c>
    </row>
    <row r="7" spans="1:25" x14ac:dyDescent="0.3">
      <c r="B7" s="65" t="s">
        <v>112</v>
      </c>
      <c r="G7" s="66" t="s">
        <v>74</v>
      </c>
      <c r="H7" s="66" t="s">
        <v>61</v>
      </c>
      <c r="I7" s="161" t="s">
        <v>4</v>
      </c>
      <c r="J7" s="162"/>
      <c r="L7" s="15" t="s">
        <v>11</v>
      </c>
    </row>
    <row r="8" spans="1:25" ht="78" customHeight="1" x14ac:dyDescent="0.3">
      <c r="B8" s="163" t="s">
        <v>113</v>
      </c>
      <c r="C8" s="163"/>
      <c r="D8" s="163"/>
      <c r="E8" s="163"/>
      <c r="F8" s="163"/>
      <c r="G8" s="58" t="s">
        <v>12</v>
      </c>
      <c r="H8" s="58"/>
      <c r="I8" s="174" t="s">
        <v>304</v>
      </c>
      <c r="J8" s="165"/>
      <c r="L8" s="14" t="str">
        <f>CONCATENATE("(",LEN(I8),")")</f>
        <v>(298)</v>
      </c>
      <c r="M8" s="52"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8">
        <v>66</v>
      </c>
      <c r="V8" s="33">
        <f>IF(OR(AND(G8="", H8&lt;&gt;"", I8&lt;&gt;""), AND(G8&lt;&gt;"", H8="")), 0, 1)</f>
        <v>0</v>
      </c>
    </row>
    <row r="9" spans="1:25" x14ac:dyDescent="0.3">
      <c r="B9" s="77"/>
      <c r="C9" s="77"/>
      <c r="D9" s="77"/>
      <c r="E9" s="77"/>
      <c r="F9" s="77"/>
      <c r="G9" s="78"/>
      <c r="H9" s="78"/>
      <c r="I9" s="79"/>
      <c r="J9" s="79"/>
      <c r="L9" s="14"/>
      <c r="M9" s="52"/>
    </row>
    <row r="10" spans="1:25" ht="35.25" customHeight="1" x14ac:dyDescent="0.3">
      <c r="B10" s="189" t="s">
        <v>198</v>
      </c>
      <c r="C10" s="189"/>
      <c r="D10" s="189"/>
      <c r="E10" s="189"/>
      <c r="F10" s="189"/>
      <c r="G10" s="189"/>
      <c r="H10" s="189"/>
      <c r="I10" s="189"/>
      <c r="J10" s="189"/>
    </row>
    <row r="11" spans="1:25" x14ac:dyDescent="0.3">
      <c r="B11" s="65"/>
      <c r="G11" s="66" t="s">
        <v>74</v>
      </c>
      <c r="H11" s="66" t="s">
        <v>61</v>
      </c>
      <c r="I11" s="161" t="s">
        <v>4</v>
      </c>
      <c r="J11" s="162"/>
      <c r="L11" s="15" t="s">
        <v>11</v>
      </c>
    </row>
    <row r="12" spans="1:25" ht="56.25" customHeight="1" x14ac:dyDescent="0.3">
      <c r="B12" s="163" t="s">
        <v>114</v>
      </c>
      <c r="C12" s="163"/>
      <c r="D12" s="163"/>
      <c r="E12" s="163"/>
      <c r="F12" s="163"/>
      <c r="G12" s="58" t="s">
        <v>12</v>
      </c>
      <c r="H12" s="58"/>
      <c r="I12" s="148" t="s">
        <v>305</v>
      </c>
      <c r="J12" s="150"/>
      <c r="L12" s="14" t="str">
        <f>CONCATENATE("(",LEN(I12),")")</f>
        <v>(194)</v>
      </c>
      <c r="M12" s="52"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8">
        <v>110</v>
      </c>
      <c r="V12" s="109"/>
    </row>
    <row r="13" spans="1:25" ht="56.25" customHeight="1" x14ac:dyDescent="0.3">
      <c r="B13" s="163" t="s">
        <v>115</v>
      </c>
      <c r="C13" s="163"/>
      <c r="D13" s="163"/>
      <c r="E13" s="163"/>
      <c r="F13" s="163"/>
      <c r="G13" s="58" t="s">
        <v>12</v>
      </c>
      <c r="H13" s="58"/>
      <c r="I13" s="148" t="s">
        <v>306</v>
      </c>
      <c r="J13" s="150"/>
      <c r="L13" s="14" t="str">
        <f>CONCATENATE("(",LEN(I13),")")</f>
        <v>(197)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111</v>
      </c>
      <c r="V13" s="109"/>
    </row>
    <row r="14" spans="1:25" ht="56.25" customHeight="1" x14ac:dyDescent="0.3">
      <c r="B14" s="163" t="s">
        <v>116</v>
      </c>
      <c r="C14" s="163"/>
      <c r="D14" s="163"/>
      <c r="E14" s="163"/>
      <c r="F14" s="163"/>
      <c r="G14" s="58" t="s">
        <v>12</v>
      </c>
      <c r="H14" s="58"/>
      <c r="I14" s="148" t="s">
        <v>307</v>
      </c>
      <c r="J14" s="150"/>
      <c r="L14" s="14" t="str">
        <f>CONCATENATE("(",LEN(I14),")")</f>
        <v>(191)</v>
      </c>
      <c r="M14" s="52"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8">
        <v>112</v>
      </c>
      <c r="V14" s="109"/>
    </row>
    <row r="15" spans="1:25" x14ac:dyDescent="0.3">
      <c r="B15" s="77"/>
      <c r="C15" s="77"/>
      <c r="D15" s="77"/>
      <c r="E15" s="77"/>
      <c r="F15" s="77"/>
      <c r="G15" s="78"/>
      <c r="H15" s="78"/>
      <c r="I15" s="79"/>
      <c r="J15" s="79"/>
    </row>
    <row r="16" spans="1:25" ht="48.75" customHeight="1" x14ac:dyDescent="0.3">
      <c r="B16" s="170" t="s">
        <v>199</v>
      </c>
      <c r="C16" s="170"/>
      <c r="D16" s="170"/>
      <c r="E16" s="170"/>
      <c r="F16" s="170"/>
      <c r="G16" s="170"/>
      <c r="H16" s="170"/>
      <c r="I16" s="170"/>
      <c r="J16" s="170"/>
    </row>
    <row r="17" spans="2:22" ht="15" customHeight="1" x14ac:dyDescent="0.3">
      <c r="B17" s="145" t="s">
        <v>100</v>
      </c>
      <c r="C17" s="145"/>
      <c r="D17" s="145"/>
      <c r="E17" s="145"/>
      <c r="F17" s="145"/>
      <c r="G17" s="145"/>
      <c r="H17" s="145"/>
      <c r="I17" s="145"/>
      <c r="J17" s="145"/>
    </row>
    <row r="18" spans="2:22" ht="24.9" customHeight="1" x14ac:dyDescent="0.3">
      <c r="B18" s="146" t="s">
        <v>308</v>
      </c>
      <c r="C18" s="146"/>
      <c r="D18" s="146"/>
      <c r="E18" s="146"/>
      <c r="F18" s="146"/>
      <c r="G18" s="146"/>
      <c r="H18" s="146"/>
      <c r="I18" s="146"/>
      <c r="J18" s="146"/>
      <c r="M18" s="52"/>
      <c r="S18" s="108">
        <v>113</v>
      </c>
    </row>
    <row r="19" spans="2:22" x14ac:dyDescent="0.3">
      <c r="B19" s="83"/>
      <c r="C19" s="83"/>
      <c r="D19" s="83"/>
      <c r="E19" s="83"/>
      <c r="F19" s="83"/>
      <c r="G19" s="80"/>
      <c r="H19" s="80"/>
      <c r="I19" s="80"/>
      <c r="J19" s="80"/>
    </row>
    <row r="20" spans="2:22" x14ac:dyDescent="0.3">
      <c r="B20" s="65" t="s">
        <v>117</v>
      </c>
      <c r="G20" s="66" t="s">
        <v>74</v>
      </c>
      <c r="H20" s="66" t="s">
        <v>61</v>
      </c>
      <c r="I20" s="161" t="s">
        <v>4</v>
      </c>
      <c r="J20" s="162"/>
      <c r="L20" s="15" t="s">
        <v>11</v>
      </c>
    </row>
    <row r="21" spans="2:22" ht="108" customHeight="1" x14ac:dyDescent="0.3">
      <c r="B21" s="163" t="s">
        <v>200</v>
      </c>
      <c r="C21" s="163"/>
      <c r="D21" s="163"/>
      <c r="E21" s="163"/>
      <c r="F21" s="163"/>
      <c r="G21" s="58"/>
      <c r="H21" s="58" t="s">
        <v>12</v>
      </c>
      <c r="I21" s="174" t="s">
        <v>323</v>
      </c>
      <c r="J21" s="165"/>
      <c r="L21" s="14" t="str">
        <f>CONCATENATE("(",LEN(I21),")")</f>
        <v>(93)</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67</v>
      </c>
      <c r="V21" s="33">
        <f>IF(OR(AND(G21="", H21&lt;&gt;"", I21&lt;&gt;""), AND(G21&lt;&gt;"", H21="")), 0, 1)</f>
        <v>0</v>
      </c>
    </row>
    <row r="22" spans="2:22" ht="32.25" customHeight="1" x14ac:dyDescent="0.3">
      <c r="B22" s="160" t="s">
        <v>234</v>
      </c>
      <c r="C22" s="160"/>
      <c r="D22" s="160"/>
      <c r="E22" s="160"/>
      <c r="F22" s="160"/>
      <c r="G22" s="160"/>
      <c r="H22" s="160"/>
      <c r="I22" s="160"/>
      <c r="J22" s="160"/>
    </row>
    <row r="23" spans="2:22" ht="53.25" customHeight="1" x14ac:dyDescent="0.3">
      <c r="B23" s="160" t="s">
        <v>235</v>
      </c>
      <c r="C23" s="160"/>
      <c r="D23" s="160"/>
      <c r="E23" s="160"/>
      <c r="F23" s="160"/>
      <c r="G23" s="160"/>
      <c r="H23" s="160"/>
      <c r="I23" s="160"/>
      <c r="J23" s="160"/>
    </row>
    <row r="24" spans="2:22" ht="79.5" customHeight="1" x14ac:dyDescent="0.3">
      <c r="B24" s="160" t="s">
        <v>236</v>
      </c>
      <c r="C24" s="160"/>
      <c r="D24" s="160"/>
      <c r="E24" s="160"/>
      <c r="F24" s="160"/>
      <c r="G24" s="160"/>
      <c r="H24" s="160"/>
      <c r="I24" s="160"/>
      <c r="J24" s="160"/>
    </row>
    <row r="25" spans="2:22" x14ac:dyDescent="0.3">
      <c r="B25" s="75"/>
      <c r="C25" s="75"/>
      <c r="D25" s="75"/>
      <c r="E25" s="75"/>
      <c r="F25" s="75"/>
      <c r="G25" s="75"/>
      <c r="H25" s="75"/>
      <c r="I25" s="75"/>
      <c r="J25" s="75"/>
    </row>
    <row r="26" spans="2:22" ht="38.25" customHeight="1" x14ac:dyDescent="0.3">
      <c r="B26" s="170" t="s">
        <v>118</v>
      </c>
      <c r="C26" s="170"/>
      <c r="D26" s="170"/>
      <c r="E26" s="170"/>
      <c r="F26" s="170"/>
      <c r="G26" s="170"/>
      <c r="H26" s="170"/>
      <c r="I26" s="170"/>
      <c r="J26" s="170"/>
    </row>
    <row r="27" spans="2:22" x14ac:dyDescent="0.3">
      <c r="B27" s="145" t="s">
        <v>119</v>
      </c>
      <c r="C27" s="145"/>
      <c r="D27" s="145" t="s">
        <v>80</v>
      </c>
      <c r="E27" s="145"/>
      <c r="F27" s="145"/>
      <c r="G27" s="145"/>
      <c r="H27" s="152" t="s">
        <v>120</v>
      </c>
      <c r="I27" s="153"/>
      <c r="J27" s="154"/>
    </row>
    <row r="28" spans="2:22" ht="24.9" customHeight="1" x14ac:dyDescent="0.3">
      <c r="B28" s="146"/>
      <c r="C28" s="146"/>
      <c r="D28" s="146"/>
      <c r="E28" s="146"/>
      <c r="F28" s="146"/>
      <c r="G28" s="146"/>
      <c r="H28" s="155"/>
      <c r="I28" s="155"/>
      <c r="J28" s="155"/>
      <c r="M28" s="62"/>
      <c r="S28" s="108">
        <v>114</v>
      </c>
    </row>
    <row r="29" spans="2:22" x14ac:dyDescent="0.3">
      <c r="B29" s="80"/>
      <c r="C29" s="80"/>
      <c r="D29" s="80"/>
      <c r="E29" s="80"/>
      <c r="F29" s="80"/>
      <c r="G29" s="80"/>
      <c r="H29" s="80"/>
      <c r="I29" s="80"/>
      <c r="J29" s="80"/>
    </row>
    <row r="30" spans="2:22" x14ac:dyDescent="0.3">
      <c r="B30" s="65" t="s">
        <v>121</v>
      </c>
      <c r="G30" s="66" t="s">
        <v>74</v>
      </c>
      <c r="H30" s="66" t="s">
        <v>61</v>
      </c>
      <c r="I30" s="161" t="s">
        <v>4</v>
      </c>
      <c r="J30" s="162"/>
      <c r="L30" s="15" t="s">
        <v>11</v>
      </c>
    </row>
    <row r="31" spans="2:22" ht="80.25" customHeight="1" x14ac:dyDescent="0.3">
      <c r="B31" s="163" t="s">
        <v>122</v>
      </c>
      <c r="C31" s="163"/>
      <c r="D31" s="163"/>
      <c r="E31" s="163"/>
      <c r="F31" s="163"/>
      <c r="G31" s="58" t="s">
        <v>12</v>
      </c>
      <c r="H31" s="58"/>
      <c r="I31" s="174" t="s">
        <v>312</v>
      </c>
      <c r="J31" s="165"/>
      <c r="L31" s="14" t="str">
        <f>CONCATENATE("(",LEN(I31),")")</f>
        <v>(354)</v>
      </c>
      <c r="M31" s="52"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8">
        <v>68</v>
      </c>
      <c r="V31" s="33">
        <f>IF(OR(AND(G31="", H31&lt;&gt;"", I31&lt;&gt;""), AND(G31&lt;&gt;"", H31="")), 0, 1)</f>
        <v>0</v>
      </c>
    </row>
    <row r="33" spans="2:19" ht="38.25" customHeight="1" x14ac:dyDescent="0.3">
      <c r="B33" s="170" t="s">
        <v>123</v>
      </c>
      <c r="C33" s="170"/>
      <c r="D33" s="170"/>
      <c r="E33" s="170"/>
      <c r="F33" s="170"/>
      <c r="G33" s="170"/>
      <c r="H33" s="170"/>
      <c r="I33" s="170"/>
      <c r="J33" s="170"/>
    </row>
    <row r="34" spans="2:19" ht="15" customHeight="1" x14ac:dyDescent="0.3">
      <c r="B34" s="145" t="s">
        <v>100</v>
      </c>
      <c r="C34" s="145"/>
      <c r="D34" s="145"/>
      <c r="E34" s="145"/>
      <c r="F34" s="145"/>
      <c r="G34" s="145"/>
      <c r="H34" s="145"/>
      <c r="I34" s="145"/>
      <c r="J34" s="145"/>
    </row>
    <row r="35" spans="2:19" ht="24.9" customHeight="1" x14ac:dyDescent="0.3">
      <c r="B35" s="146" t="s">
        <v>313</v>
      </c>
      <c r="C35" s="146"/>
      <c r="D35" s="146"/>
      <c r="E35" s="146"/>
      <c r="F35" s="146"/>
      <c r="G35" s="146"/>
      <c r="H35" s="146"/>
      <c r="I35" s="146"/>
      <c r="J35" s="146"/>
      <c r="M35" s="52"/>
      <c r="S35" s="108">
        <v>115</v>
      </c>
    </row>
  </sheetData>
  <sheetProtection algorithmName="SHA-512" hashValue="eoQSKIkzZVeTH6QeTe6TiAKRE3PmHvPNH6leUHnLR0+41akk/hEDEqZz2qMuy4BgC/24l3+QqlxdHco6fW+Dtg==" saltValue="c8ZDvH0LHFQOeyvgoyj9gQ==" spinCount="100000" sheet="1" objects="1" scenarios="1" formatCells="0"/>
  <mergeCells count="34">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 ref="I7:J7"/>
    <mergeCell ref="B8:F8"/>
    <mergeCell ref="I8:J8"/>
    <mergeCell ref="B10:J10"/>
    <mergeCell ref="I11:J11"/>
    <mergeCell ref="B17:J17"/>
    <mergeCell ref="B18:J18"/>
    <mergeCell ref="B34:J34"/>
    <mergeCell ref="B35:J35"/>
    <mergeCell ref="I12:J12"/>
    <mergeCell ref="B13:F13"/>
    <mergeCell ref="I13:J13"/>
    <mergeCell ref="I21:J21"/>
    <mergeCell ref="I20:J20"/>
    <mergeCell ref="B21:F21"/>
    <mergeCell ref="B33:J33"/>
    <mergeCell ref="B31:F31"/>
    <mergeCell ref="I31:J31"/>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opLeftCell="A11" zoomScaleNormal="100" zoomScaleSheetLayoutView="100" workbookViewId="0">
      <selection activeCell="K18" sqref="K18"/>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6" width="6.44140625" style="51" customWidth="1"/>
    <col min="7" max="8" width="8.5546875" style="51" customWidth="1"/>
    <col min="9" max="9" width="11.44140625" style="51" customWidth="1"/>
    <col min="10" max="10" width="14.44140625" style="51" customWidth="1"/>
    <col min="11" max="12" width="11.44140625" style="51"/>
    <col min="13" max="13" width="55.6640625" style="51" customWidth="1"/>
    <col min="14" max="14" width="9.109375" style="59" customWidth="1"/>
    <col min="15" max="18" width="2" style="59" customWidth="1"/>
    <col min="19" max="19" width="9.109375" style="115" customWidth="1"/>
    <col min="20" max="21" width="11.44140625" style="23"/>
    <col min="22" max="23" width="12.6640625" style="23" bestFit="1" customWidth="1"/>
    <col min="24" max="25" width="11.44140625" style="59"/>
    <col min="26" max="16384" width="11.44140625" style="51"/>
  </cols>
  <sheetData>
    <row r="1" spans="1:24" x14ac:dyDescent="0.3">
      <c r="S1" s="115" t="s">
        <v>165</v>
      </c>
      <c r="U1" s="23">
        <v>0</v>
      </c>
    </row>
    <row r="2" spans="1:24"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15"/>
      <c r="X2" s="59"/>
    </row>
    <row r="3" spans="1:24" x14ac:dyDescent="0.3">
      <c r="B3" s="63" t="s">
        <v>201</v>
      </c>
      <c r="U3" s="23">
        <f>SUM(V:V)</f>
        <v>0</v>
      </c>
    </row>
    <row r="4" spans="1:24" ht="15.6" x14ac:dyDescent="0.3">
      <c r="B4" s="64"/>
      <c r="M4" s="84" t="s">
        <v>7</v>
      </c>
    </row>
    <row r="5" spans="1:24" x14ac:dyDescent="0.3">
      <c r="B5" s="65" t="s">
        <v>63</v>
      </c>
      <c r="G5" s="66" t="s">
        <v>74</v>
      </c>
      <c r="H5" s="66" t="s">
        <v>61</v>
      </c>
      <c r="I5" s="161" t="s">
        <v>4</v>
      </c>
      <c r="J5" s="162"/>
      <c r="L5" s="15" t="s">
        <v>11</v>
      </c>
    </row>
    <row r="6" spans="1:24" ht="26.25" customHeight="1" x14ac:dyDescent="0.3">
      <c r="B6" s="163" t="s">
        <v>124</v>
      </c>
      <c r="C6" s="163"/>
      <c r="D6" s="163"/>
      <c r="E6" s="163"/>
      <c r="F6" s="163"/>
      <c r="G6" s="58" t="s">
        <v>12</v>
      </c>
      <c r="H6" s="58"/>
      <c r="I6" s="174" t="s">
        <v>279</v>
      </c>
      <c r="J6" s="165"/>
      <c r="L6" s="14" t="str">
        <f>CONCATENATE("(",LEN(I6),")")</f>
        <v>(324)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5">
        <v>69</v>
      </c>
      <c r="V6" s="23">
        <f>IF(OR(AND(G6="", H6&lt;&gt;"", I6&lt;&gt;""), AND(G6&lt;&gt;"", H6="")), 0, 1)</f>
        <v>0</v>
      </c>
    </row>
    <row r="7" spans="1:24" x14ac:dyDescent="0.3">
      <c r="B7" s="67"/>
    </row>
    <row r="8" spans="1:24" ht="48.75" customHeight="1" x14ac:dyDescent="0.3">
      <c r="B8" s="189" t="s">
        <v>202</v>
      </c>
      <c r="C8" s="189"/>
      <c r="D8" s="189"/>
      <c r="E8" s="189"/>
      <c r="F8" s="189"/>
      <c r="G8" s="189"/>
      <c r="H8" s="189"/>
      <c r="I8" s="189"/>
      <c r="J8" s="189"/>
    </row>
    <row r="9" spans="1:24" x14ac:dyDescent="0.3">
      <c r="B9" s="70"/>
      <c r="G9" s="66" t="s">
        <v>74</v>
      </c>
      <c r="H9" s="66" t="s">
        <v>61</v>
      </c>
      <c r="I9" s="161" t="s">
        <v>4</v>
      </c>
      <c r="J9" s="162"/>
      <c r="L9" s="15" t="s">
        <v>11</v>
      </c>
    </row>
    <row r="10" spans="1:24" ht="30" customHeight="1" x14ac:dyDescent="0.3">
      <c r="B10" s="163" t="s">
        <v>125</v>
      </c>
      <c r="C10" s="163"/>
      <c r="D10" s="163"/>
      <c r="E10" s="163"/>
      <c r="F10" s="163"/>
      <c r="G10" s="58" t="s">
        <v>12</v>
      </c>
      <c r="H10" s="58"/>
      <c r="I10" s="174" t="s">
        <v>280</v>
      </c>
      <c r="J10" s="165"/>
      <c r="L10" s="14" t="str">
        <f>CONCATENATE("(",LEN(I10),")")</f>
        <v>(194)</v>
      </c>
      <c r="M10" s="5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5">
        <v>116</v>
      </c>
      <c r="V10" s="25"/>
    </row>
    <row r="11" spans="1:24" ht="56.25" customHeight="1" x14ac:dyDescent="0.3">
      <c r="B11" s="163" t="s">
        <v>126</v>
      </c>
      <c r="C11" s="163"/>
      <c r="D11" s="163"/>
      <c r="E11" s="163"/>
      <c r="F11" s="163"/>
      <c r="G11" s="58" t="s">
        <v>12</v>
      </c>
      <c r="H11" s="58"/>
      <c r="I11" s="174" t="s">
        <v>289</v>
      </c>
      <c r="J11" s="165"/>
      <c r="L11" s="14" t="str">
        <f>CONCATENATE("(",LEN(I11),")")</f>
        <v>(204)</v>
      </c>
      <c r="M11" s="5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5">
        <v>117</v>
      </c>
      <c r="V11" s="25"/>
    </row>
    <row r="12" spans="1:24" ht="18" customHeight="1" x14ac:dyDescent="0.3">
      <c r="B12" s="77"/>
      <c r="C12" s="77"/>
      <c r="D12" s="77"/>
      <c r="E12" s="77"/>
      <c r="F12" s="77"/>
      <c r="G12" s="78"/>
      <c r="H12" s="78"/>
      <c r="I12" s="79"/>
      <c r="J12" s="79"/>
    </row>
    <row r="13" spans="1:24" ht="50.25" customHeight="1" x14ac:dyDescent="0.3">
      <c r="B13" s="170" t="s">
        <v>203</v>
      </c>
      <c r="C13" s="170"/>
      <c r="D13" s="170"/>
      <c r="E13" s="170"/>
      <c r="F13" s="170"/>
      <c r="G13" s="170"/>
      <c r="H13" s="170"/>
      <c r="I13" s="170"/>
      <c r="J13" s="170"/>
    </row>
    <row r="14" spans="1:24" x14ac:dyDescent="0.3">
      <c r="B14" s="71"/>
      <c r="C14" s="69"/>
    </row>
    <row r="15" spans="1:24" ht="39.6" x14ac:dyDescent="0.3">
      <c r="B15" s="65"/>
      <c r="E15" s="89" t="s">
        <v>74</v>
      </c>
      <c r="F15" s="85" t="s">
        <v>61</v>
      </c>
      <c r="G15" s="196" t="s">
        <v>100</v>
      </c>
      <c r="H15" s="196"/>
      <c r="I15" s="85" t="s">
        <v>204</v>
      </c>
      <c r="J15" s="85" t="s">
        <v>127</v>
      </c>
    </row>
    <row r="16" spans="1:24" ht="23.25" customHeight="1" x14ac:dyDescent="0.3">
      <c r="B16" s="197" t="s">
        <v>205</v>
      </c>
      <c r="C16" s="198"/>
      <c r="D16" s="199"/>
      <c r="E16" s="58" t="s">
        <v>12</v>
      </c>
      <c r="F16" s="58"/>
      <c r="G16" s="148" t="s">
        <v>286</v>
      </c>
      <c r="H16" s="150"/>
      <c r="I16" s="116">
        <v>43826</v>
      </c>
      <c r="J16" s="91">
        <v>2016</v>
      </c>
      <c r="L16" s="14"/>
      <c r="M16" s="90"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5">
        <v>118</v>
      </c>
    </row>
    <row r="17" spans="2:19" ht="23.25" customHeight="1" x14ac:dyDescent="0.3">
      <c r="B17" s="193" t="s">
        <v>206</v>
      </c>
      <c r="C17" s="194"/>
      <c r="D17" s="195"/>
      <c r="E17" s="58" t="s">
        <v>12</v>
      </c>
      <c r="F17" s="58"/>
      <c r="G17" s="148" t="s">
        <v>286</v>
      </c>
      <c r="H17" s="150"/>
      <c r="I17" s="116">
        <v>43826</v>
      </c>
      <c r="J17" s="91">
        <v>2016</v>
      </c>
      <c r="L17" s="14"/>
      <c r="M17" s="90" t="str">
        <f t="shared" si="0"/>
        <v/>
      </c>
      <c r="S17" s="115">
        <v>119</v>
      </c>
    </row>
    <row r="18" spans="2:19" ht="29.25" customHeight="1" x14ac:dyDescent="0.3">
      <c r="B18" s="193" t="s">
        <v>207</v>
      </c>
      <c r="C18" s="194"/>
      <c r="D18" s="195"/>
      <c r="E18" s="58" t="s">
        <v>12</v>
      </c>
      <c r="F18" s="58"/>
      <c r="G18" s="148" t="s">
        <v>281</v>
      </c>
      <c r="H18" s="150"/>
      <c r="I18" s="116">
        <v>43727</v>
      </c>
      <c r="J18" s="91">
        <v>2019</v>
      </c>
      <c r="L18" s="14"/>
      <c r="M18" s="90" t="str">
        <f t="shared" si="0"/>
        <v/>
      </c>
      <c r="S18" s="115">
        <v>120</v>
      </c>
    </row>
    <row r="19" spans="2:19" ht="31.5" customHeight="1" x14ac:dyDescent="0.3">
      <c r="B19" s="193" t="s">
        <v>208</v>
      </c>
      <c r="C19" s="194"/>
      <c r="D19" s="195"/>
      <c r="E19" s="58" t="s">
        <v>12</v>
      </c>
      <c r="F19" s="58"/>
      <c r="G19" s="148" t="s">
        <v>281</v>
      </c>
      <c r="H19" s="150"/>
      <c r="I19" s="116">
        <v>43727</v>
      </c>
      <c r="J19" s="91">
        <v>2019</v>
      </c>
      <c r="L19" s="14"/>
      <c r="M19" s="90" t="str">
        <f t="shared" si="0"/>
        <v/>
      </c>
      <c r="S19" s="115">
        <v>121</v>
      </c>
    </row>
    <row r="20" spans="2:19" ht="23.25" customHeight="1" x14ac:dyDescent="0.3">
      <c r="B20" s="193" t="s">
        <v>209</v>
      </c>
      <c r="C20" s="194"/>
      <c r="D20" s="195"/>
      <c r="E20" s="58" t="s">
        <v>12</v>
      </c>
      <c r="F20" s="101"/>
      <c r="G20" s="148" t="s">
        <v>282</v>
      </c>
      <c r="H20" s="150"/>
      <c r="I20" s="116">
        <v>37239</v>
      </c>
      <c r="J20" s="91">
        <v>2003</v>
      </c>
      <c r="L20" s="14"/>
      <c r="M20" s="90" t="str">
        <f t="shared" si="0"/>
        <v/>
      </c>
      <c r="S20" s="115">
        <v>122</v>
      </c>
    </row>
    <row r="21" spans="2:19" ht="23.25" customHeight="1" x14ac:dyDescent="0.3">
      <c r="B21" s="193" t="s">
        <v>210</v>
      </c>
      <c r="C21" s="194"/>
      <c r="D21" s="195"/>
      <c r="E21" s="58" t="s">
        <v>12</v>
      </c>
      <c r="F21" s="58"/>
      <c r="G21" s="148" t="s">
        <v>283</v>
      </c>
      <c r="H21" s="150"/>
      <c r="I21" s="116">
        <v>33239</v>
      </c>
      <c r="J21" s="91">
        <v>1991</v>
      </c>
      <c r="L21" s="14"/>
      <c r="M21" s="90" t="str">
        <f t="shared" si="0"/>
        <v/>
      </c>
      <c r="S21" s="115">
        <v>123</v>
      </c>
    </row>
    <row r="22" spans="2:19" ht="23.25" customHeight="1" x14ac:dyDescent="0.3">
      <c r="B22" s="197" t="s">
        <v>211</v>
      </c>
      <c r="C22" s="198"/>
      <c r="D22" s="199"/>
      <c r="E22" s="58" t="s">
        <v>12</v>
      </c>
      <c r="F22" s="58"/>
      <c r="G22" s="148" t="s">
        <v>283</v>
      </c>
      <c r="H22" s="150"/>
      <c r="I22" s="116">
        <v>33239</v>
      </c>
      <c r="J22" s="91">
        <v>1991</v>
      </c>
      <c r="L22" s="14"/>
      <c r="M22" s="90" t="str">
        <f t="shared" si="0"/>
        <v/>
      </c>
      <c r="S22" s="115">
        <v>124</v>
      </c>
    </row>
    <row r="23" spans="2:19" x14ac:dyDescent="0.3">
      <c r="B23" s="160" t="s">
        <v>237</v>
      </c>
      <c r="C23" s="160"/>
      <c r="D23" s="160"/>
      <c r="E23" s="160"/>
      <c r="F23" s="160"/>
      <c r="G23" s="160"/>
      <c r="H23" s="160"/>
      <c r="I23" s="160"/>
      <c r="J23" s="160"/>
    </row>
    <row r="24" spans="2:19" x14ac:dyDescent="0.3">
      <c r="B24" s="160" t="s">
        <v>238</v>
      </c>
      <c r="C24" s="160"/>
      <c r="D24" s="160"/>
      <c r="E24" s="160"/>
      <c r="F24" s="160"/>
      <c r="G24" s="160"/>
      <c r="H24" s="160"/>
      <c r="I24" s="160"/>
      <c r="J24" s="160"/>
    </row>
    <row r="25" spans="2:19" x14ac:dyDescent="0.3">
      <c r="B25" s="75"/>
      <c r="C25" s="75"/>
      <c r="D25" s="75"/>
      <c r="E25" s="75"/>
      <c r="F25" s="75"/>
      <c r="G25" s="75"/>
      <c r="H25" s="75"/>
      <c r="I25" s="75"/>
      <c r="J25" s="75"/>
    </row>
    <row r="26" spans="2:19" ht="27.75" customHeight="1" x14ac:dyDescent="0.3">
      <c r="B26" s="170" t="s">
        <v>212</v>
      </c>
      <c r="C26" s="170"/>
      <c r="D26" s="170"/>
      <c r="E26" s="170"/>
      <c r="F26" s="170"/>
      <c r="G26" s="170"/>
      <c r="H26" s="170"/>
      <c r="I26" s="170"/>
      <c r="J26" s="170"/>
    </row>
    <row r="27" spans="2:19" ht="28.5" customHeight="1" x14ac:dyDescent="0.3">
      <c r="B27" s="145" t="s">
        <v>128</v>
      </c>
      <c r="C27" s="145"/>
      <c r="D27" s="145" t="s">
        <v>129</v>
      </c>
      <c r="E27" s="145"/>
      <c r="F27" s="145"/>
      <c r="G27" s="145"/>
      <c r="H27" s="152" t="s">
        <v>130</v>
      </c>
      <c r="I27" s="153"/>
      <c r="J27" s="154"/>
    </row>
    <row r="28" spans="2:19" ht="25.5" customHeight="1" x14ac:dyDescent="0.3">
      <c r="B28" s="181" t="s">
        <v>131</v>
      </c>
      <c r="C28" s="181"/>
      <c r="D28" s="184">
        <v>41</v>
      </c>
      <c r="E28" s="202"/>
      <c r="F28" s="202"/>
      <c r="G28" s="185"/>
      <c r="H28" s="184">
        <v>16</v>
      </c>
      <c r="I28" s="202"/>
      <c r="J28" s="185"/>
      <c r="S28" s="115">
        <v>125</v>
      </c>
    </row>
    <row r="29" spans="2:19" ht="25.5" customHeight="1" x14ac:dyDescent="0.3">
      <c r="B29" s="181" t="s">
        <v>132</v>
      </c>
      <c r="C29" s="181"/>
      <c r="D29" s="184">
        <v>212</v>
      </c>
      <c r="E29" s="202"/>
      <c r="F29" s="202"/>
      <c r="G29" s="185"/>
      <c r="H29" s="184">
        <v>84</v>
      </c>
      <c r="I29" s="202"/>
      <c r="J29" s="185"/>
      <c r="S29" s="115">
        <v>126</v>
      </c>
    </row>
    <row r="30" spans="2:19" x14ac:dyDescent="0.3">
      <c r="B30" s="181" t="s">
        <v>133</v>
      </c>
      <c r="C30" s="181"/>
      <c r="D30" s="200">
        <f>D28+D29</f>
        <v>253</v>
      </c>
      <c r="E30" s="200"/>
      <c r="F30" s="200"/>
      <c r="G30" s="200"/>
      <c r="H30" s="201">
        <f>H28+H29</f>
        <v>100</v>
      </c>
      <c r="I30" s="201"/>
      <c r="J30" s="201"/>
      <c r="S30" s="115">
        <v>152</v>
      </c>
    </row>
    <row r="31" spans="2:19" x14ac:dyDescent="0.3">
      <c r="B31" s="72"/>
      <c r="C31" s="72"/>
      <c r="D31" s="72"/>
      <c r="E31" s="72"/>
      <c r="F31" s="72"/>
    </row>
    <row r="32" spans="2:19" x14ac:dyDescent="0.3">
      <c r="B32" s="65" t="s">
        <v>64</v>
      </c>
      <c r="G32" s="66" t="s">
        <v>74</v>
      </c>
      <c r="H32" s="66" t="s">
        <v>61</v>
      </c>
      <c r="I32" s="161" t="s">
        <v>4</v>
      </c>
      <c r="J32" s="162"/>
      <c r="L32" s="15" t="s">
        <v>11</v>
      </c>
    </row>
    <row r="33" spans="2:22" ht="88.5" customHeight="1" x14ac:dyDescent="0.3">
      <c r="B33" s="163" t="s">
        <v>134</v>
      </c>
      <c r="C33" s="163"/>
      <c r="D33" s="163"/>
      <c r="E33" s="163"/>
      <c r="F33" s="163"/>
      <c r="G33" s="58"/>
      <c r="H33" s="58" t="s">
        <v>12</v>
      </c>
      <c r="I33" s="174" t="s">
        <v>324</v>
      </c>
      <c r="J33" s="165"/>
      <c r="L33" s="14" t="str">
        <f>CONCATENATE("(",LEN(I33),")")</f>
        <v>(63)</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5">
        <v>70</v>
      </c>
      <c r="V33" s="23">
        <f>IF(OR(AND(G33="", H33&lt;&gt;"", I33&lt;&gt;""), AND(G33&lt;&gt;"", H33="")), 0, 1)</f>
        <v>0</v>
      </c>
    </row>
    <row r="34" spans="2:22" x14ac:dyDescent="0.3">
      <c r="B34" s="67"/>
    </row>
    <row r="35" spans="2:22" ht="71.25" customHeight="1" x14ac:dyDescent="0.3">
      <c r="B35" s="170" t="s">
        <v>213</v>
      </c>
      <c r="C35" s="170"/>
      <c r="D35" s="170"/>
      <c r="E35" s="170"/>
      <c r="F35" s="170"/>
      <c r="G35" s="170"/>
      <c r="H35" s="170"/>
      <c r="I35" s="170"/>
      <c r="J35" s="170"/>
    </row>
    <row r="36" spans="2:22" ht="39" customHeight="1" x14ac:dyDescent="0.3">
      <c r="B36" s="145" t="s">
        <v>258</v>
      </c>
      <c r="C36" s="145"/>
      <c r="D36" s="145"/>
      <c r="E36" s="145"/>
      <c r="F36" s="145"/>
      <c r="G36" s="145" t="s">
        <v>80</v>
      </c>
      <c r="H36" s="145"/>
      <c r="I36" s="145"/>
      <c r="J36" s="145"/>
    </row>
    <row r="37" spans="2:22" ht="50.1" customHeight="1" x14ac:dyDescent="0.3">
      <c r="B37" s="146"/>
      <c r="C37" s="146"/>
      <c r="D37" s="146"/>
      <c r="E37" s="146"/>
      <c r="F37" s="146"/>
      <c r="G37" s="146"/>
      <c r="H37" s="146"/>
      <c r="I37" s="146"/>
      <c r="J37" s="146"/>
      <c r="M37" s="86"/>
      <c r="S37" s="115">
        <v>127</v>
      </c>
    </row>
    <row r="38" spans="2:22" ht="71.25" customHeight="1" x14ac:dyDescent="0.3">
      <c r="B38" s="170" t="s">
        <v>263</v>
      </c>
      <c r="C38" s="170"/>
      <c r="D38" s="170"/>
      <c r="E38" s="170"/>
      <c r="F38" s="170"/>
      <c r="G38" s="170"/>
      <c r="H38" s="170"/>
      <c r="I38" s="170"/>
      <c r="J38" s="170"/>
    </row>
    <row r="39" spans="2:22" ht="39" customHeight="1" x14ac:dyDescent="0.3">
      <c r="B39" s="145" t="s">
        <v>258</v>
      </c>
      <c r="C39" s="145"/>
      <c r="D39" s="145"/>
      <c r="E39" s="145"/>
      <c r="F39" s="145"/>
      <c r="G39" s="145" t="s">
        <v>80</v>
      </c>
      <c r="H39" s="145"/>
      <c r="I39" s="145"/>
      <c r="J39" s="145"/>
    </row>
    <row r="40" spans="2:22" ht="50.1" customHeight="1" x14ac:dyDescent="0.3">
      <c r="B40" s="146"/>
      <c r="C40" s="146"/>
      <c r="D40" s="146"/>
      <c r="E40" s="146"/>
      <c r="F40" s="146"/>
      <c r="G40" s="147"/>
      <c r="H40" s="147"/>
      <c r="I40" s="147"/>
      <c r="J40" s="147"/>
      <c r="S40" s="115">
        <v>128</v>
      </c>
    </row>
    <row r="41" spans="2:22" x14ac:dyDescent="0.3">
      <c r="B41" s="87"/>
      <c r="C41" s="87"/>
      <c r="D41" s="87"/>
      <c r="E41" s="87"/>
      <c r="F41" s="87"/>
    </row>
    <row r="42" spans="2:22" x14ac:dyDescent="0.3">
      <c r="B42" s="65" t="s">
        <v>65</v>
      </c>
      <c r="G42" s="66" t="s">
        <v>74</v>
      </c>
      <c r="H42" s="66" t="s">
        <v>61</v>
      </c>
      <c r="I42" s="161" t="s">
        <v>4</v>
      </c>
      <c r="J42" s="162"/>
      <c r="L42" s="15" t="s">
        <v>11</v>
      </c>
    </row>
    <row r="43" spans="2:22" ht="51" customHeight="1" x14ac:dyDescent="0.3">
      <c r="B43" s="163" t="s">
        <v>135</v>
      </c>
      <c r="C43" s="163"/>
      <c r="D43" s="163"/>
      <c r="E43" s="163"/>
      <c r="F43" s="163"/>
      <c r="G43" s="58" t="s">
        <v>12</v>
      </c>
      <c r="H43" s="58"/>
      <c r="I43" s="174" t="s">
        <v>297</v>
      </c>
      <c r="J43" s="165"/>
      <c r="L43" s="14" t="str">
        <f>CONCATENATE("(",LEN(I43),")")</f>
        <v>(244)</v>
      </c>
      <c r="M43" s="5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5">
        <v>71</v>
      </c>
      <c r="V43" s="23">
        <f>IF(OR(AND(G43="", H43&lt;&gt;"", I43&lt;&gt;""), AND(G43&lt;&gt;"", H43="")), 0, 1)</f>
        <v>0</v>
      </c>
    </row>
    <row r="45" spans="2:22" x14ac:dyDescent="0.3">
      <c r="B45" s="65" t="s">
        <v>66</v>
      </c>
      <c r="G45" s="66" t="s">
        <v>74</v>
      </c>
      <c r="H45" s="66" t="s">
        <v>61</v>
      </c>
      <c r="I45" s="161" t="s">
        <v>4</v>
      </c>
      <c r="J45" s="162"/>
      <c r="L45" s="15" t="s">
        <v>11</v>
      </c>
    </row>
    <row r="46" spans="2:22" ht="51" customHeight="1" x14ac:dyDescent="0.3">
      <c r="B46" s="163" t="s">
        <v>239</v>
      </c>
      <c r="C46" s="163"/>
      <c r="D46" s="163"/>
      <c r="E46" s="163"/>
      <c r="F46" s="163"/>
      <c r="G46" s="58" t="s">
        <v>12</v>
      </c>
      <c r="H46" s="58"/>
      <c r="I46" s="174" t="s">
        <v>298</v>
      </c>
      <c r="J46" s="165"/>
      <c r="L46" s="14" t="str">
        <f>CONCATENATE("(",LEN(I46),")")</f>
        <v>(128)</v>
      </c>
      <c r="M46" s="5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5">
        <v>72</v>
      </c>
      <c r="V46" s="23">
        <f>IF(OR(AND(G46="", H46&lt;&gt;"", I46&lt;&gt;""), AND(G46&lt;&gt;"", H46="")), 0, 1)</f>
        <v>0</v>
      </c>
    </row>
    <row r="48" spans="2:22" ht="71.25" customHeight="1" x14ac:dyDescent="0.3">
      <c r="B48" s="189" t="s">
        <v>214</v>
      </c>
      <c r="C48" s="189"/>
      <c r="D48" s="189"/>
      <c r="E48" s="189"/>
      <c r="F48" s="189"/>
      <c r="G48" s="189"/>
      <c r="H48" s="189"/>
      <c r="I48" s="189"/>
      <c r="J48" s="189"/>
      <c r="M48" s="102"/>
    </row>
    <row r="49" spans="2:20" x14ac:dyDescent="0.3">
      <c r="B49" s="204" t="s">
        <v>53</v>
      </c>
      <c r="C49" s="204"/>
      <c r="D49" s="204"/>
      <c r="E49" s="203" t="s">
        <v>83</v>
      </c>
      <c r="F49" s="203"/>
      <c r="G49" s="203" t="s">
        <v>84</v>
      </c>
      <c r="H49" s="203"/>
      <c r="I49" s="203" t="s">
        <v>85</v>
      </c>
      <c r="J49" s="203"/>
      <c r="L49" s="15"/>
      <c r="M49" s="102"/>
    </row>
    <row r="50" spans="2:20" ht="15" customHeight="1" x14ac:dyDescent="0.3">
      <c r="B50" s="193" t="s">
        <v>83</v>
      </c>
      <c r="C50" s="194"/>
      <c r="D50" s="195"/>
      <c r="E50" s="172">
        <v>2023</v>
      </c>
      <c r="F50" s="172"/>
      <c r="G50" s="172">
        <v>2022</v>
      </c>
      <c r="H50" s="172"/>
      <c r="I50" s="172">
        <v>2021</v>
      </c>
      <c r="J50" s="172"/>
      <c r="L50" s="15"/>
      <c r="M50" s="103"/>
      <c r="S50" s="115">
        <v>129</v>
      </c>
      <c r="T50" s="115"/>
    </row>
    <row r="51" spans="2:20" ht="30" customHeight="1" x14ac:dyDescent="0.3">
      <c r="B51" s="193" t="s">
        <v>136</v>
      </c>
      <c r="C51" s="194"/>
      <c r="D51" s="195"/>
      <c r="E51" s="191">
        <v>273</v>
      </c>
      <c r="F51" s="191"/>
      <c r="G51" s="191">
        <v>248</v>
      </c>
      <c r="H51" s="191"/>
      <c r="I51" s="191">
        <v>233</v>
      </c>
      <c r="J51" s="191"/>
      <c r="L51" s="14"/>
      <c r="M51" s="103"/>
      <c r="S51" s="115">
        <v>130</v>
      </c>
      <c r="T51" s="115"/>
    </row>
    <row r="52" spans="2:20" ht="38.25" customHeight="1" x14ac:dyDescent="0.3">
      <c r="B52" s="193" t="s">
        <v>137</v>
      </c>
      <c r="C52" s="194"/>
      <c r="D52" s="195"/>
      <c r="E52" s="172">
        <v>655200</v>
      </c>
      <c r="F52" s="172"/>
      <c r="G52" s="172">
        <v>469701</v>
      </c>
      <c r="H52" s="172"/>
      <c r="I52" s="172">
        <v>481909</v>
      </c>
      <c r="J52" s="172"/>
      <c r="L52" s="14"/>
      <c r="M52" s="103"/>
      <c r="S52" s="115">
        <v>131</v>
      </c>
      <c r="T52" s="115"/>
    </row>
    <row r="53" spans="2:20" ht="30" customHeight="1" x14ac:dyDescent="0.3">
      <c r="B53" s="193" t="s">
        <v>240</v>
      </c>
      <c r="C53" s="194"/>
      <c r="D53" s="195"/>
      <c r="E53" s="172">
        <v>0</v>
      </c>
      <c r="F53" s="172"/>
      <c r="G53" s="172">
        <v>0</v>
      </c>
      <c r="H53" s="172"/>
      <c r="I53" s="172">
        <v>0</v>
      </c>
      <c r="J53" s="172"/>
      <c r="L53" s="14"/>
      <c r="M53" s="103"/>
      <c r="S53" s="115">
        <v>132</v>
      </c>
      <c r="T53" s="115"/>
    </row>
    <row r="54" spans="2:20" ht="30" customHeight="1" x14ac:dyDescent="0.3">
      <c r="B54" s="193" t="s">
        <v>241</v>
      </c>
      <c r="C54" s="194"/>
      <c r="D54" s="195"/>
      <c r="E54" s="172">
        <v>0</v>
      </c>
      <c r="F54" s="172"/>
      <c r="G54" s="172">
        <v>1</v>
      </c>
      <c r="H54" s="172"/>
      <c r="I54" s="172">
        <v>0</v>
      </c>
      <c r="J54" s="172"/>
      <c r="L54" s="14"/>
      <c r="M54" s="103"/>
      <c r="S54" s="115">
        <v>133</v>
      </c>
      <c r="T54" s="115"/>
    </row>
    <row r="55" spans="2:20" ht="30" customHeight="1" x14ac:dyDescent="0.3">
      <c r="B55" s="193" t="s">
        <v>242</v>
      </c>
      <c r="C55" s="194"/>
      <c r="D55" s="195"/>
      <c r="E55" s="172">
        <v>0</v>
      </c>
      <c r="F55" s="172"/>
      <c r="G55" s="172">
        <v>0</v>
      </c>
      <c r="H55" s="172"/>
      <c r="I55" s="172">
        <v>0</v>
      </c>
      <c r="J55" s="172"/>
      <c r="L55" s="14"/>
      <c r="M55" s="103"/>
      <c r="S55" s="23">
        <v>134</v>
      </c>
    </row>
    <row r="56" spans="2:20" x14ac:dyDescent="0.3">
      <c r="M56" s="102"/>
    </row>
    <row r="57" spans="2:20" x14ac:dyDescent="0.3">
      <c r="B57" s="204" t="s">
        <v>53</v>
      </c>
      <c r="C57" s="204"/>
      <c r="D57" s="204"/>
      <c r="E57" s="203" t="s">
        <v>83</v>
      </c>
      <c r="F57" s="203"/>
      <c r="G57" s="203" t="s">
        <v>84</v>
      </c>
      <c r="H57" s="203"/>
      <c r="I57" s="203" t="s">
        <v>85</v>
      </c>
      <c r="J57" s="203"/>
      <c r="L57" s="15"/>
      <c r="M57" s="102"/>
    </row>
    <row r="58" spans="2:20" ht="15" customHeight="1" x14ac:dyDescent="0.3">
      <c r="B58" s="193" t="s">
        <v>83</v>
      </c>
      <c r="C58" s="194"/>
      <c r="D58" s="195"/>
      <c r="E58" s="172">
        <v>2023</v>
      </c>
      <c r="F58" s="172"/>
      <c r="G58" s="172">
        <v>2022</v>
      </c>
      <c r="H58" s="172"/>
      <c r="I58" s="172">
        <v>2021</v>
      </c>
      <c r="J58" s="172"/>
      <c r="L58" s="15"/>
      <c r="M58" s="103"/>
      <c r="S58" s="115">
        <v>135</v>
      </c>
      <c r="T58" s="115"/>
    </row>
    <row r="59" spans="2:20" ht="30" customHeight="1" x14ac:dyDescent="0.3">
      <c r="B59" s="193" t="s">
        <v>138</v>
      </c>
      <c r="C59" s="194"/>
      <c r="D59" s="195"/>
      <c r="E59" s="172">
        <v>920</v>
      </c>
      <c r="F59" s="172"/>
      <c r="G59" s="172">
        <v>550</v>
      </c>
      <c r="H59" s="172"/>
      <c r="I59" s="172">
        <v>586</v>
      </c>
      <c r="J59" s="172"/>
      <c r="L59" s="14"/>
      <c r="M59" s="103"/>
      <c r="S59" s="115">
        <v>136</v>
      </c>
      <c r="T59" s="115"/>
    </row>
    <row r="60" spans="2:20" ht="36.75" customHeight="1" x14ac:dyDescent="0.3">
      <c r="B60" s="193" t="s">
        <v>139</v>
      </c>
      <c r="C60" s="194"/>
      <c r="D60" s="195"/>
      <c r="E60" s="172">
        <v>2208000</v>
      </c>
      <c r="F60" s="172"/>
      <c r="G60" s="172">
        <v>1372800</v>
      </c>
      <c r="H60" s="172"/>
      <c r="I60" s="172">
        <v>1462656</v>
      </c>
      <c r="J60" s="172"/>
      <c r="L60" s="14"/>
      <c r="M60" s="103"/>
      <c r="S60" s="115">
        <v>137</v>
      </c>
      <c r="T60" s="115"/>
    </row>
    <row r="61" spans="2:20" ht="30" customHeight="1" x14ac:dyDescent="0.3">
      <c r="B61" s="193" t="s">
        <v>243</v>
      </c>
      <c r="C61" s="194"/>
      <c r="D61" s="195"/>
      <c r="E61" s="172">
        <v>0</v>
      </c>
      <c r="F61" s="172"/>
      <c r="G61" s="172">
        <v>0</v>
      </c>
      <c r="H61" s="172"/>
      <c r="I61" s="172">
        <v>0</v>
      </c>
      <c r="J61" s="172"/>
      <c r="L61" s="14"/>
      <c r="M61" s="103"/>
      <c r="S61" s="115">
        <v>138</v>
      </c>
      <c r="T61" s="115"/>
    </row>
    <row r="62" spans="2:20" ht="30" customHeight="1" x14ac:dyDescent="0.3">
      <c r="B62" s="193" t="s">
        <v>244</v>
      </c>
      <c r="C62" s="194"/>
      <c r="D62" s="195"/>
      <c r="E62" s="172">
        <v>2</v>
      </c>
      <c r="F62" s="172"/>
      <c r="G62" s="172">
        <v>0</v>
      </c>
      <c r="H62" s="172"/>
      <c r="I62" s="172">
        <v>0</v>
      </c>
      <c r="J62" s="172"/>
      <c r="L62" s="14"/>
      <c r="M62" s="103"/>
      <c r="S62" s="115">
        <v>150</v>
      </c>
      <c r="T62" s="115"/>
    </row>
    <row r="63" spans="2:20" ht="30" customHeight="1" x14ac:dyDescent="0.3">
      <c r="B63" s="193" t="s">
        <v>245</v>
      </c>
      <c r="C63" s="194"/>
      <c r="D63" s="195"/>
      <c r="E63" s="172">
        <v>1</v>
      </c>
      <c r="F63" s="172"/>
      <c r="G63" s="172">
        <v>0</v>
      </c>
      <c r="H63" s="172"/>
      <c r="I63" s="172">
        <v>0</v>
      </c>
      <c r="J63" s="172"/>
      <c r="L63" s="14"/>
      <c r="M63" s="88"/>
      <c r="S63" s="115">
        <v>151</v>
      </c>
      <c r="T63" s="115"/>
    </row>
    <row r="64" spans="2:20" ht="90" customHeight="1" x14ac:dyDescent="0.3">
      <c r="B64" s="160" t="s">
        <v>259</v>
      </c>
      <c r="C64" s="160"/>
      <c r="D64" s="160"/>
      <c r="E64" s="160"/>
      <c r="F64" s="160"/>
      <c r="G64" s="160"/>
      <c r="H64" s="160"/>
      <c r="I64" s="160"/>
      <c r="J64" s="160"/>
    </row>
    <row r="65" spans="2:22" ht="27" customHeight="1" x14ac:dyDescent="0.3">
      <c r="B65" s="160" t="s">
        <v>260</v>
      </c>
      <c r="C65" s="160"/>
      <c r="D65" s="160"/>
      <c r="E65" s="160"/>
      <c r="F65" s="160"/>
      <c r="G65" s="160"/>
      <c r="H65" s="160"/>
      <c r="I65" s="160"/>
      <c r="J65" s="160"/>
    </row>
    <row r="66" spans="2:22" x14ac:dyDescent="0.3">
      <c r="B66" s="160" t="s">
        <v>261</v>
      </c>
      <c r="C66" s="160"/>
      <c r="D66" s="160"/>
      <c r="E66" s="160"/>
      <c r="F66" s="160"/>
      <c r="G66" s="160"/>
      <c r="H66" s="160"/>
      <c r="I66" s="160"/>
      <c r="J66" s="160"/>
    </row>
    <row r="68" spans="2:22" x14ac:dyDescent="0.3">
      <c r="B68" s="65" t="s">
        <v>67</v>
      </c>
      <c r="G68" s="66" t="s">
        <v>74</v>
      </c>
      <c r="H68" s="66" t="s">
        <v>61</v>
      </c>
      <c r="I68" s="161" t="s">
        <v>4</v>
      </c>
      <c r="J68" s="162"/>
      <c r="L68" s="15" t="s">
        <v>11</v>
      </c>
    </row>
    <row r="69" spans="2:22" ht="26.25" customHeight="1" x14ac:dyDescent="0.3">
      <c r="B69" s="163" t="s">
        <v>140</v>
      </c>
      <c r="C69" s="163"/>
      <c r="D69" s="163"/>
      <c r="E69" s="163"/>
      <c r="F69" s="163"/>
      <c r="G69" s="58" t="s">
        <v>12</v>
      </c>
      <c r="H69" s="58"/>
      <c r="I69" s="174" t="s">
        <v>325</v>
      </c>
      <c r="J69" s="165"/>
      <c r="L69" s="14" t="str">
        <f>CONCATENATE("(",LEN(I69),")")</f>
        <v>(113)</v>
      </c>
      <c r="M69" s="5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5">
        <v>73</v>
      </c>
      <c r="V69" s="23">
        <f>IF(OR(AND(G69="", H69&lt;&gt;"", I69&lt;&gt;""), AND(G69&lt;&gt;"", H69="")), 0, 1)</f>
        <v>0</v>
      </c>
    </row>
    <row r="70" spans="2:22" x14ac:dyDescent="0.3">
      <c r="B70" s="67"/>
    </row>
    <row r="71" spans="2:22" ht="48.75" customHeight="1" x14ac:dyDescent="0.3">
      <c r="B71" s="189" t="s">
        <v>215</v>
      </c>
      <c r="C71" s="189"/>
      <c r="D71" s="189"/>
      <c r="E71" s="189"/>
      <c r="F71" s="189"/>
      <c r="G71" s="189"/>
      <c r="H71" s="189"/>
      <c r="I71" s="189"/>
      <c r="J71" s="189"/>
    </row>
    <row r="72" spans="2:22" x14ac:dyDescent="0.3">
      <c r="B72" s="70"/>
      <c r="G72" s="66" t="s">
        <v>74</v>
      </c>
      <c r="H72" s="66" t="s">
        <v>61</v>
      </c>
      <c r="I72" s="161" t="s">
        <v>4</v>
      </c>
      <c r="J72" s="162"/>
      <c r="L72" s="15" t="s">
        <v>11</v>
      </c>
    </row>
    <row r="73" spans="2:22" ht="30" customHeight="1" x14ac:dyDescent="0.3">
      <c r="B73" s="163" t="s">
        <v>141</v>
      </c>
      <c r="C73" s="163"/>
      <c r="D73" s="163"/>
      <c r="E73" s="163"/>
      <c r="F73" s="163"/>
      <c r="G73" s="58" t="s">
        <v>12</v>
      </c>
      <c r="H73" s="58"/>
      <c r="I73" s="174" t="s">
        <v>326</v>
      </c>
      <c r="J73" s="165"/>
      <c r="L73" s="14" t="str">
        <f>CONCATENATE("(",LEN(I73),")")</f>
        <v>(180)</v>
      </c>
      <c r="M73" s="5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5">
        <v>139</v>
      </c>
      <c r="V73" s="25"/>
    </row>
    <row r="75" spans="2:22" ht="40.5" customHeight="1" x14ac:dyDescent="0.3">
      <c r="B75" s="189" t="s">
        <v>216</v>
      </c>
      <c r="C75" s="189"/>
      <c r="D75" s="189"/>
      <c r="E75" s="189"/>
      <c r="F75" s="189"/>
      <c r="G75" s="189"/>
      <c r="H75" s="189"/>
      <c r="I75" s="189"/>
      <c r="J75" s="189"/>
    </row>
    <row r="76" spans="2:22" ht="25.5" customHeight="1" x14ac:dyDescent="0.3">
      <c r="B76" s="145" t="s">
        <v>100</v>
      </c>
      <c r="C76" s="145"/>
      <c r="D76" s="145"/>
      <c r="E76" s="145"/>
      <c r="F76" s="145"/>
      <c r="G76" s="145" t="s">
        <v>75</v>
      </c>
      <c r="H76" s="145"/>
      <c r="I76" s="145" t="s">
        <v>157</v>
      </c>
      <c r="J76" s="145"/>
    </row>
    <row r="77" spans="2:22" ht="24.9" customHeight="1" x14ac:dyDescent="0.3">
      <c r="B77" s="205" t="s">
        <v>284</v>
      </c>
      <c r="C77" s="205"/>
      <c r="D77" s="205"/>
      <c r="E77" s="205"/>
      <c r="F77" s="205"/>
      <c r="G77" s="177">
        <v>44923</v>
      </c>
      <c r="H77" s="177"/>
      <c r="I77" s="155">
        <v>2022</v>
      </c>
      <c r="J77" s="155"/>
      <c r="M77" s="86"/>
      <c r="S77" s="115">
        <v>140</v>
      </c>
    </row>
    <row r="79" spans="2:22" x14ac:dyDescent="0.3">
      <c r="B79" s="65" t="s">
        <v>68</v>
      </c>
      <c r="G79" s="66" t="s">
        <v>74</v>
      </c>
      <c r="H79" s="66" t="s">
        <v>61</v>
      </c>
      <c r="I79" s="161" t="s">
        <v>4</v>
      </c>
      <c r="J79" s="162"/>
      <c r="L79" s="15" t="s">
        <v>11</v>
      </c>
    </row>
    <row r="80" spans="2:22" ht="33.75" customHeight="1" x14ac:dyDescent="0.3">
      <c r="B80" s="163" t="s">
        <v>142</v>
      </c>
      <c r="C80" s="163"/>
      <c r="D80" s="163"/>
      <c r="E80" s="163"/>
      <c r="F80" s="163"/>
      <c r="G80" s="58" t="s">
        <v>12</v>
      </c>
      <c r="H80" s="58"/>
      <c r="I80" s="146" t="s">
        <v>291</v>
      </c>
      <c r="J80" s="146"/>
      <c r="L80" s="14" t="str">
        <f>CONCATENATE("(",LEN(I80),")")</f>
        <v>(1054)</v>
      </c>
      <c r="M80" s="5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5">
        <v>74</v>
      </c>
      <c r="V80" s="23">
        <f>IF(OR(AND(G80="", H80&lt;&gt;"", I80&lt;&gt;""), AND(G80&lt;&gt;"", H80="")), 0, 1)</f>
        <v>0</v>
      </c>
    </row>
    <row r="81" spans="2:22" x14ac:dyDescent="0.3">
      <c r="B81" s="67"/>
    </row>
    <row r="82" spans="2:22" ht="48.75" customHeight="1" x14ac:dyDescent="0.3">
      <c r="B82" s="189" t="s">
        <v>217</v>
      </c>
      <c r="C82" s="189"/>
      <c r="D82" s="189"/>
      <c r="E82" s="189"/>
      <c r="F82" s="189"/>
      <c r="G82" s="189"/>
      <c r="H82" s="189"/>
      <c r="I82" s="189"/>
      <c r="J82" s="189"/>
    </row>
    <row r="83" spans="2:22" ht="15" customHeight="1" x14ac:dyDescent="0.3">
      <c r="B83" s="145" t="s">
        <v>100</v>
      </c>
      <c r="C83" s="145"/>
      <c r="D83" s="145"/>
      <c r="E83" s="145"/>
      <c r="F83" s="145"/>
      <c r="G83" s="145"/>
      <c r="H83" s="145"/>
      <c r="I83" s="145"/>
      <c r="J83" s="145"/>
    </row>
    <row r="84" spans="2:22" ht="24.9" customHeight="1" x14ac:dyDescent="0.3">
      <c r="B84" s="205" t="s">
        <v>287</v>
      </c>
      <c r="C84" s="205"/>
      <c r="D84" s="205"/>
      <c r="E84" s="205"/>
      <c r="F84" s="205"/>
      <c r="G84" s="205"/>
      <c r="H84" s="205"/>
      <c r="I84" s="205"/>
      <c r="J84" s="205"/>
      <c r="M84" s="52"/>
      <c r="S84" s="115">
        <v>141</v>
      </c>
    </row>
    <row r="85" spans="2:22" x14ac:dyDescent="0.3">
      <c r="B85" s="77"/>
      <c r="C85" s="77"/>
      <c r="D85" s="77"/>
      <c r="E85" s="77"/>
      <c r="F85" s="77"/>
      <c r="G85" s="77"/>
      <c r="H85" s="77"/>
      <c r="I85" s="77"/>
      <c r="J85" s="77"/>
    </row>
    <row r="86" spans="2:22" ht="48.75" customHeight="1" x14ac:dyDescent="0.3">
      <c r="B86" s="189" t="s">
        <v>219</v>
      </c>
      <c r="C86" s="189"/>
      <c r="D86" s="189"/>
      <c r="E86" s="189"/>
      <c r="F86" s="189"/>
      <c r="G86" s="189"/>
      <c r="H86" s="189"/>
      <c r="I86" s="189"/>
      <c r="J86" s="189"/>
    </row>
    <row r="87" spans="2:22" ht="26.25" customHeight="1" x14ac:dyDescent="0.3">
      <c r="B87" s="65"/>
      <c r="G87" s="66" t="s">
        <v>74</v>
      </c>
      <c r="H87" s="66" t="s">
        <v>61</v>
      </c>
      <c r="I87" s="161" t="s">
        <v>4</v>
      </c>
      <c r="J87" s="162"/>
      <c r="L87" s="15" t="s">
        <v>11</v>
      </c>
    </row>
    <row r="88" spans="2:22" ht="26.25" customHeight="1" x14ac:dyDescent="0.3">
      <c r="B88" s="173" t="s">
        <v>143</v>
      </c>
      <c r="C88" s="173"/>
      <c r="D88" s="173"/>
      <c r="E88" s="173"/>
      <c r="F88" s="173"/>
      <c r="G88" s="58" t="s">
        <v>12</v>
      </c>
      <c r="H88" s="58"/>
      <c r="I88" s="174" t="s">
        <v>327</v>
      </c>
      <c r="J88" s="165"/>
      <c r="L88" s="14" t="str">
        <f>CONCATENATE("(",LEN(I88),")")</f>
        <v>(99)</v>
      </c>
      <c r="M88" s="5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5">
        <v>142</v>
      </c>
      <c r="V88" s="25"/>
    </row>
    <row r="90" spans="2:22" ht="26.25" customHeight="1" x14ac:dyDescent="0.3">
      <c r="B90" s="65" t="s">
        <v>69</v>
      </c>
      <c r="G90" s="66" t="s">
        <v>74</v>
      </c>
      <c r="H90" s="66" t="s">
        <v>61</v>
      </c>
      <c r="I90" s="161" t="s">
        <v>4</v>
      </c>
      <c r="J90" s="162"/>
      <c r="L90" s="15" t="s">
        <v>11</v>
      </c>
    </row>
    <row r="91" spans="2:22" ht="45.75" customHeight="1" x14ac:dyDescent="0.3">
      <c r="B91" s="173" t="s">
        <v>218</v>
      </c>
      <c r="C91" s="173"/>
      <c r="D91" s="173"/>
      <c r="E91" s="173"/>
      <c r="F91" s="173"/>
      <c r="G91" s="58" t="s">
        <v>12</v>
      </c>
      <c r="H91" s="58"/>
      <c r="I91" s="174" t="s">
        <v>288</v>
      </c>
      <c r="J91" s="165"/>
      <c r="L91" s="14" t="str">
        <f>CONCATENATE("(",LEN(I91),")")</f>
        <v>(210)</v>
      </c>
      <c r="M91" s="5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5">
        <v>149</v>
      </c>
      <c r="V91" s="23">
        <f>IF(OR(AND(G91="", H91&lt;&gt;"", I91&lt;&gt;""), AND(G91&lt;&gt;"", H91="")), 0, 1)</f>
        <v>0</v>
      </c>
    </row>
    <row r="92" spans="2:22" ht="25.5" customHeight="1" x14ac:dyDescent="0.3">
      <c r="B92" s="160" t="s">
        <v>246</v>
      </c>
      <c r="C92" s="160"/>
      <c r="D92" s="160"/>
      <c r="E92" s="160"/>
      <c r="F92" s="160"/>
      <c r="G92" s="160"/>
      <c r="H92" s="160"/>
      <c r="I92" s="160"/>
      <c r="J92" s="160"/>
    </row>
    <row r="93" spans="2:22" x14ac:dyDescent="0.3">
      <c r="B93" s="74"/>
      <c r="C93" s="74"/>
      <c r="D93" s="74"/>
      <c r="E93" s="74"/>
      <c r="F93" s="74"/>
      <c r="G93" s="74"/>
      <c r="H93" s="74"/>
      <c r="I93" s="74"/>
      <c r="J93" s="74"/>
    </row>
    <row r="94" spans="2:22" ht="38.25" customHeight="1" x14ac:dyDescent="0.3">
      <c r="B94" s="189" t="s">
        <v>144</v>
      </c>
      <c r="C94" s="189"/>
      <c r="D94" s="189"/>
      <c r="E94" s="189"/>
      <c r="F94" s="189"/>
      <c r="G94" s="189"/>
      <c r="H94" s="189"/>
      <c r="I94" s="189"/>
      <c r="J94" s="189"/>
    </row>
    <row r="95" spans="2:22" x14ac:dyDescent="0.3">
      <c r="B95" s="145" t="s">
        <v>100</v>
      </c>
      <c r="C95" s="145"/>
      <c r="D95" s="145"/>
      <c r="E95" s="145"/>
      <c r="F95" s="145"/>
      <c r="G95" s="145"/>
      <c r="H95" s="145"/>
      <c r="I95" s="145"/>
      <c r="J95" s="145"/>
    </row>
    <row r="96" spans="2:22" ht="50.1" customHeight="1" x14ac:dyDescent="0.3">
      <c r="B96" s="146" t="s">
        <v>285</v>
      </c>
      <c r="C96" s="146"/>
      <c r="D96" s="146"/>
      <c r="E96" s="146"/>
      <c r="F96" s="146"/>
      <c r="G96" s="146"/>
      <c r="H96" s="146"/>
      <c r="I96" s="146"/>
      <c r="J96" s="146"/>
      <c r="M96" s="52"/>
      <c r="S96" s="115">
        <v>143</v>
      </c>
    </row>
  </sheetData>
  <sheetProtection algorithmName="SHA-512" hashValue="BTIeeqBrlACLxflIypgJrKaLbr/l+u/fREaHBU2qRZgalxP7/jXJfq9CaW5d1p+/oBkqMeN6SYBvyiOM8WTJ1w==" saltValue="uYmqR7tq2Vr0jjddlpH87g==" spinCount="100000" sheet="1" objects="1" scenarios="1" formatCells="0"/>
  <mergeCells count="150">
    <mergeCell ref="I88:J88"/>
    <mergeCell ref="I90:J90"/>
    <mergeCell ref="B91:F91"/>
    <mergeCell ref="I91:J91"/>
    <mergeCell ref="B86:J86"/>
    <mergeCell ref="B83:J83"/>
    <mergeCell ref="B84:J84"/>
    <mergeCell ref="G76:H76"/>
    <mergeCell ref="I76:J76"/>
    <mergeCell ref="I77:J77"/>
    <mergeCell ref="G77:H77"/>
    <mergeCell ref="B76:F76"/>
    <mergeCell ref="B77:F7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G15:H15"/>
    <mergeCell ref="G16:H16"/>
    <mergeCell ref="G18:H18"/>
    <mergeCell ref="G19:H19"/>
    <mergeCell ref="G17:H17"/>
    <mergeCell ref="G20:H20"/>
    <mergeCell ref="G21:H21"/>
    <mergeCell ref="G22:H22"/>
    <mergeCell ref="B11:F11"/>
    <mergeCell ref="I11:J11"/>
    <mergeCell ref="B13:J13"/>
    <mergeCell ref="I9:J9"/>
    <mergeCell ref="B10:F10"/>
    <mergeCell ref="I10:J10"/>
    <mergeCell ref="I5:J5"/>
    <mergeCell ref="B6:F6"/>
    <mergeCell ref="I6:J6"/>
    <mergeCell ref="B8:J8"/>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topLeftCell="A7" zoomScaleNormal="100" zoomScaleSheetLayoutView="100" workbookViewId="0">
      <selection activeCell="L12" sqref="L12"/>
    </sheetView>
  </sheetViews>
  <sheetFormatPr baseColWidth="10" defaultColWidth="11.44140625" defaultRowHeight="14.4" x14ac:dyDescent="0.3"/>
  <cols>
    <col min="1" max="1" width="3" style="51" customWidth="1"/>
    <col min="2" max="2" width="3.5546875" style="51" customWidth="1"/>
    <col min="3" max="3" width="20.33203125" style="51" customWidth="1"/>
    <col min="4" max="4" width="6" style="51" customWidth="1"/>
    <col min="5" max="5" width="12.109375" style="51" customWidth="1"/>
    <col min="6" max="6" width="13" style="51" customWidth="1"/>
    <col min="7" max="8" width="5" style="51" customWidth="1"/>
    <col min="9" max="9" width="6.109375" style="51" customWidth="1"/>
    <col min="10" max="10" width="14.44140625" style="51" customWidth="1"/>
    <col min="11" max="12" width="11.44140625" style="51"/>
    <col min="13" max="13" width="44.6640625" style="51" customWidth="1"/>
    <col min="14" max="18" width="2" style="59" customWidth="1"/>
    <col min="19" max="19" width="9.109375" style="108" customWidth="1"/>
    <col min="20" max="21" width="11.44140625" style="28"/>
    <col min="22" max="22" width="11.44140625" style="33"/>
    <col min="23" max="23" width="11.44140625" style="28"/>
    <col min="24" max="26" width="11.44140625" style="59"/>
    <col min="27" max="16384" width="11.44140625" style="51"/>
  </cols>
  <sheetData>
    <row r="1" spans="1:25" x14ac:dyDescent="0.3">
      <c r="S1" s="108" t="s">
        <v>165</v>
      </c>
      <c r="U1" s="28">
        <v>0</v>
      </c>
    </row>
    <row r="2" spans="1:25" s="23" customFormat="1" ht="3" customHeight="1" x14ac:dyDescent="0.3">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59"/>
      <c r="Y2" s="59"/>
    </row>
    <row r="3" spans="1:25" x14ac:dyDescent="0.3">
      <c r="B3" s="63" t="s">
        <v>178</v>
      </c>
      <c r="U3" s="28">
        <f>SUM(V:V)</f>
        <v>0</v>
      </c>
    </row>
    <row r="4" spans="1:25" ht="15.6" x14ac:dyDescent="0.3">
      <c r="B4" s="64"/>
      <c r="M4" s="54" t="s">
        <v>7</v>
      </c>
    </row>
    <row r="5" spans="1:25" x14ac:dyDescent="0.3">
      <c r="B5" s="65" t="s">
        <v>70</v>
      </c>
      <c r="G5" s="66" t="s">
        <v>74</v>
      </c>
      <c r="H5" s="66" t="s">
        <v>61</v>
      </c>
      <c r="I5" s="206" t="s">
        <v>4</v>
      </c>
      <c r="J5" s="206"/>
      <c r="L5" s="15" t="s">
        <v>11</v>
      </c>
    </row>
    <row r="6" spans="1:25" ht="64.5" customHeight="1" x14ac:dyDescent="0.3">
      <c r="B6" s="163" t="s">
        <v>145</v>
      </c>
      <c r="C6" s="163"/>
      <c r="D6" s="163"/>
      <c r="E6" s="163"/>
      <c r="F6" s="163"/>
      <c r="G6" s="58" t="s">
        <v>12</v>
      </c>
      <c r="H6" s="58"/>
      <c r="I6" s="174" t="s">
        <v>309</v>
      </c>
      <c r="J6" s="165"/>
      <c r="L6" s="14" t="str">
        <f>CONCATENATE("(",LEN(I6),")")</f>
        <v>(281)</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75</v>
      </c>
      <c r="V6" s="33">
        <f>IF(OR(AND(G6="", H6&lt;&gt;"", I6&lt;&gt;""), AND(G6&lt;&gt;"", H6="")), 0, 1)</f>
        <v>0</v>
      </c>
    </row>
    <row r="7" spans="1:25" ht="64.5" customHeight="1" x14ac:dyDescent="0.3">
      <c r="B7" s="163" t="s">
        <v>146</v>
      </c>
      <c r="C7" s="163"/>
      <c r="D7" s="163"/>
      <c r="E7" s="163"/>
      <c r="F7" s="163"/>
      <c r="G7" s="58" t="s">
        <v>12</v>
      </c>
      <c r="H7" s="58"/>
      <c r="I7" s="174" t="s">
        <v>320</v>
      </c>
      <c r="J7" s="165"/>
      <c r="L7" s="14" t="str">
        <f>CONCATENATE("(",LEN(I7),")")</f>
        <v>(161)</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76</v>
      </c>
      <c r="V7" s="33">
        <f>IF(OR(AND(G7="", H7&lt;&gt;"", I7&lt;&gt;""), AND(G7&lt;&gt;"", H7="")), 0, 1)</f>
        <v>0</v>
      </c>
    </row>
    <row r="8" spans="1:25" x14ac:dyDescent="0.3">
      <c r="B8" s="77"/>
      <c r="C8" s="77"/>
      <c r="D8" s="77"/>
      <c r="E8" s="77"/>
      <c r="F8" s="77"/>
      <c r="G8" s="78"/>
      <c r="H8" s="78"/>
      <c r="I8" s="79"/>
      <c r="J8" s="79"/>
      <c r="L8" s="14"/>
      <c r="M8" s="52"/>
    </row>
    <row r="9" spans="1:25" ht="63.75" customHeight="1" x14ac:dyDescent="0.3">
      <c r="B9" s="170" t="s">
        <v>179</v>
      </c>
      <c r="C9" s="170"/>
      <c r="D9" s="170"/>
      <c r="E9" s="170"/>
      <c r="F9" s="170"/>
      <c r="G9" s="170"/>
      <c r="H9" s="170"/>
      <c r="I9" s="170"/>
      <c r="J9" s="170"/>
    </row>
    <row r="10" spans="1:25" ht="25.5" customHeight="1" x14ac:dyDescent="0.3">
      <c r="B10" s="145" t="s">
        <v>100</v>
      </c>
      <c r="C10" s="145"/>
      <c r="D10" s="145"/>
      <c r="E10" s="145"/>
      <c r="F10" s="145" t="s">
        <v>147</v>
      </c>
      <c r="G10" s="145"/>
      <c r="H10" s="145" t="s">
        <v>262</v>
      </c>
      <c r="I10" s="145"/>
      <c r="J10" s="145"/>
    </row>
    <row r="11" spans="1:25" ht="24.9" customHeight="1" x14ac:dyDescent="0.3">
      <c r="B11" s="146" t="s">
        <v>286</v>
      </c>
      <c r="C11" s="146"/>
      <c r="D11" s="146"/>
      <c r="E11" s="146"/>
      <c r="F11" s="156">
        <v>43826</v>
      </c>
      <c r="G11" s="156"/>
      <c r="H11" s="155">
        <v>2019</v>
      </c>
      <c r="I11" s="155"/>
      <c r="J11" s="155"/>
      <c r="M11" s="62"/>
      <c r="S11" s="108">
        <v>144</v>
      </c>
    </row>
    <row r="12" spans="1:25" x14ac:dyDescent="0.3">
      <c r="B12" s="80"/>
      <c r="C12" s="80"/>
      <c r="D12" s="80"/>
      <c r="E12" s="80"/>
      <c r="F12" s="80"/>
      <c r="G12" s="80"/>
      <c r="H12" s="80"/>
      <c r="I12" s="80"/>
      <c r="J12" s="80"/>
    </row>
    <row r="13" spans="1:25" x14ac:dyDescent="0.3">
      <c r="B13" s="170" t="s">
        <v>180</v>
      </c>
      <c r="C13" s="170"/>
      <c r="D13" s="170"/>
      <c r="E13" s="170"/>
      <c r="F13" s="170"/>
      <c r="G13" s="170"/>
      <c r="H13" s="170"/>
      <c r="I13" s="170"/>
      <c r="J13" s="170"/>
    </row>
    <row r="15" spans="1:25" x14ac:dyDescent="0.3">
      <c r="B15" s="65"/>
      <c r="G15" s="66" t="s">
        <v>74</v>
      </c>
      <c r="H15" s="66" t="s">
        <v>61</v>
      </c>
      <c r="I15" s="161" t="s">
        <v>4</v>
      </c>
      <c r="J15" s="162"/>
      <c r="L15" s="15" t="s">
        <v>11</v>
      </c>
    </row>
    <row r="16" spans="1:25" ht="54" customHeight="1" x14ac:dyDescent="0.3">
      <c r="B16" s="163" t="s">
        <v>148</v>
      </c>
      <c r="C16" s="163"/>
      <c r="D16" s="163"/>
      <c r="E16" s="163"/>
      <c r="F16" s="163"/>
      <c r="G16" s="58" t="s">
        <v>12</v>
      </c>
      <c r="H16" s="58"/>
      <c r="I16" s="174" t="s">
        <v>310</v>
      </c>
      <c r="J16" s="165"/>
      <c r="L16" s="14" t="str">
        <f>CONCATENATE("(",LEN(I16),")")</f>
        <v>(408)</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145</v>
      </c>
      <c r="V16" s="109"/>
    </row>
    <row r="17" spans="2:22" ht="54" customHeight="1" x14ac:dyDescent="0.3">
      <c r="B17" s="163" t="s">
        <v>149</v>
      </c>
      <c r="C17" s="163"/>
      <c r="D17" s="163"/>
      <c r="E17" s="163"/>
      <c r="F17" s="163"/>
      <c r="G17" s="58" t="s">
        <v>12</v>
      </c>
      <c r="H17" s="58"/>
      <c r="I17" s="174" t="s">
        <v>311</v>
      </c>
      <c r="J17" s="165"/>
      <c r="L17" s="14" t="str">
        <f>CONCATENATE("(",LEN(I17),")")</f>
        <v>(125)</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146</v>
      </c>
      <c r="V17" s="109"/>
    </row>
    <row r="23" spans="2:22" x14ac:dyDescent="0.3">
      <c r="I23" s="51"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I5:J5"/>
    <mergeCell ref="B7:F7"/>
    <mergeCell ref="I7:J7"/>
    <mergeCell ref="B6:F6"/>
    <mergeCell ref="I6:J6"/>
    <mergeCell ref="B17:F17"/>
    <mergeCell ref="I17:J17"/>
    <mergeCell ref="B16:F16"/>
    <mergeCell ref="I16:J16"/>
    <mergeCell ref="B9:J9"/>
    <mergeCell ref="H10:J10"/>
    <mergeCell ref="H11:J11"/>
    <mergeCell ref="B13:J13"/>
    <mergeCell ref="I15:J15"/>
    <mergeCell ref="B10:E10"/>
    <mergeCell ref="B11:E11"/>
    <mergeCell ref="F10:G10"/>
    <mergeCell ref="F11:G11"/>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1DF33913B9F8B4598EFE93EA45B51BA" ma:contentTypeVersion="15" ma:contentTypeDescription="Crear nuevo documento." ma:contentTypeScope="" ma:versionID="be2354302753a48e35818911759f5c64">
  <xsd:schema xmlns:xsd="http://www.w3.org/2001/XMLSchema" xmlns:xs="http://www.w3.org/2001/XMLSchema" xmlns:p="http://schemas.microsoft.com/office/2006/metadata/properties" xmlns:ns2="1dc37d37-97c6-4574-96aa-18060a0592d5" xmlns:ns3="d61405d8-0c6d-45b7-9e6c-3b6613183bce" targetNamespace="http://schemas.microsoft.com/office/2006/metadata/properties" ma:root="true" ma:fieldsID="def45306d583f4cebb0b6768271b5c56" ns2:_="" ns3:_="">
    <xsd:import namespace="1dc37d37-97c6-4574-96aa-18060a0592d5"/>
    <xsd:import namespace="d61405d8-0c6d-45b7-9e6c-3b6613183bc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7d37-97c6-4574-96aa-18060a059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88a22ab-b8b9-4d45-ab28-9a60c344884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1405d8-0c6d-45b7-9e6c-3b6613183bce"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0037c04f-df2d-4bf6-b171-8a2f721a29a7}" ma:internalName="TaxCatchAll" ma:showField="CatchAllData" ma:web="d61405d8-0c6d-45b7-9e6c-3b6613183b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1405d8-0c6d-45b7-9e6c-3b6613183bce" xsi:nil="true"/>
    <lcf76f155ced4ddcb4097134ff3c332f xmlns="1dc37d37-97c6-4574-96aa-18060a0592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248F80-9E9E-4EB9-9844-F5FC55CE751B}">
  <ds:schemaRefs>
    <ds:schemaRef ds:uri="http://schemas.microsoft.com/sharepoint/v3/contenttype/forms"/>
  </ds:schemaRefs>
</ds:datastoreItem>
</file>

<file path=customXml/itemProps2.xml><?xml version="1.0" encoding="utf-8"?>
<ds:datastoreItem xmlns:ds="http://schemas.openxmlformats.org/officeDocument/2006/customXml" ds:itemID="{CBA5CAA8-255A-442A-8842-A17F19499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7d37-97c6-4574-96aa-18060a0592d5"/>
    <ds:schemaRef ds:uri="d61405d8-0c6d-45b7-9e6c-3b6613183b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978AE8-8A4A-4320-800F-2762D021D8A8}">
  <ds:schemaRefs>
    <ds:schemaRef ds:uri="http://www.w3.org/XML/1998/namespace"/>
    <ds:schemaRef ds:uri="d61405d8-0c6d-45b7-9e6c-3b6613183b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1dc37d37-97c6-4574-96aa-18060a0592d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Gabriela Tito</cp:lastModifiedBy>
  <cp:lastPrinted>2024-02-13T22:11:38Z</cp:lastPrinted>
  <dcterms:created xsi:type="dcterms:W3CDTF">2016-08-12T15:17:47Z</dcterms:created>
  <dcterms:modified xsi:type="dcterms:W3CDTF">2024-02-20T20:12:05Z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0x010100F1DF33913B9F8B4598EFE93EA45B51BA</vt:lpwstr>
  </property>
  <property fmtid="{D5CDD505-2E9C-101B-9397-08002B2CF9AE}" pid="3" name="MediaServiceImageTags">
    <vt:lpwstr/>
  </property>
</Properties>
</file>