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showInkAnnotation="0" updateLinks="never" codeName="ThisWorkbook"/>
  <mc:AlternateContent xmlns:mc="http://schemas.openxmlformats.org/markup-compatibility/2006">
    <mc:Choice Requires="x15">
      <x15ac:absPath xmlns:x15ac="http://schemas.microsoft.com/office/spreadsheetml/2010/11/ac" url="C:\Users\alastra\Documents\VALORES 2023\JUNTAS GENERALES\JUNTA GENERAL OBLIGATORIA 2023\DOCUMENTOS PARA CONVOCATORIA\"/>
    </mc:Choice>
  </mc:AlternateContent>
  <xr:revisionPtr revIDLastSave="0" documentId="8_{8B4162D5-2641-4844-831C-0A259AA0F492}" xr6:coauthVersionLast="36" xr6:coauthVersionMax="36" xr10:uidLastSave="{00000000-0000-0000-0000-000000000000}"/>
  <bookViews>
    <workbookView xWindow="0" yWindow="0" windowWidth="28800" windowHeight="12225" tabRatio="839" xr2:uid="{00000000-000D-0000-FFFF-FFFF00000000}"/>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AC14" i="18" s="1"/>
  <c r="C13" i="18"/>
  <c r="C8" i="18"/>
  <c r="AC8" i="18" s="1"/>
  <c r="E7" i="18"/>
  <c r="AC7" i="18" s="1"/>
  <c r="C78" i="18"/>
  <c r="AC13" i="18" l="1"/>
  <c r="AC76" i="18"/>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<sst xmlns="http://schemas.openxmlformats.org/spreadsheetml/2006/main" count="766" uniqueCount="328">
  <si>
    <t>COD: 20150326</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</si>
  <si>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</si>
  <si>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x s d abcdefghij abcdefghij abcdefghi jabcdefghij abcdefghij abcdefghij abcdefghij abcdefghij abcdefghij abcdefghij</t>
  </si>
  <si>
    <t>REPORTE DE SOSTENIBILIDAD CORPORATIVA (10180)</t>
  </si>
  <si>
    <r>
      <t xml:space="preserve">RSC Version 2.0 - SMV 2020 </t>
    </r>
    <r>
      <rPr>
        <sz val="10"/>
        <color theme="0" tint="-0.249977111117893"/>
        <rFont val="Calibri"/>
        <family val="2"/>
        <scheme val="minor"/>
      </rPr>
      <t>®</t>
    </r>
  </si>
  <si>
    <t>Denominación:</t>
  </si>
  <si>
    <t>Electro Sur Este S.A.A.</t>
  </si>
  <si>
    <t>Minimo</t>
  </si>
  <si>
    <t>Maximo</t>
  </si>
  <si>
    <t>Ejercicio:</t>
  </si>
  <si>
    <t>Año</t>
  </si>
  <si>
    <t>Página Web:</t>
  </si>
  <si>
    <t>www.else.com.pe</t>
  </si>
  <si>
    <t>Longitud</t>
  </si>
  <si>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</si>
  <si>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t>RPJ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</si>
  <si>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</si>
  <si>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t>Completo</t>
  </si>
  <si>
    <t>I. Medio ambiente y cambio climático</t>
  </si>
  <si>
    <t>Política Ambiental</t>
  </si>
  <si>
    <t>Emisiones de Gases de Efecto Invernadero (GEI)</t>
  </si>
  <si>
    <t>Agua</t>
  </si>
  <si>
    <t>Energía</t>
  </si>
  <si>
    <t>Residuos Sólidos</t>
  </si>
  <si>
    <t>II. Social</t>
  </si>
  <si>
    <t>Grupos de interés</t>
  </si>
  <si>
    <t>Derechos Laborales</t>
  </si>
  <si>
    <t>Derechos Humanos</t>
  </si>
  <si>
    <t>III. Información complementaria</t>
  </si>
  <si>
    <t>Información Complementaria</t>
  </si>
  <si>
    <t>R</t>
  </si>
  <si>
    <t>V</t>
  </si>
  <si>
    <t>A</t>
  </si>
  <si>
    <t>ID DE PREGUNTA (SIME.SC_PREGUNTA)</t>
  </si>
  <si>
    <r>
      <rPr>
        <b/>
        <sz val="11"/>
        <color theme="0"/>
        <rFont val="Arial"/>
        <family val="2"/>
      </rPr>
      <t>I.</t>
    </r>
    <r>
      <rPr>
        <b/>
        <sz val="7"/>
        <color theme="0"/>
        <rFont val="Times New Roman"/>
        <family val="1"/>
      </rPr>
      <t xml:space="preserve">   </t>
    </r>
    <r>
      <rPr>
        <b/>
        <sz val="11"/>
        <color theme="0"/>
        <rFont val="Arial"/>
        <family val="2"/>
      </rPr>
      <t>MEDIO AMBIENTE Y CAMBIO CLIMÁTICO</t>
    </r>
  </si>
  <si>
    <r>
      <t>Política Ambiental</t>
    </r>
    <r>
      <rPr>
        <b/>
        <sz val="11"/>
        <color rgb="FF002060"/>
        <rFont val="Arial"/>
        <family val="2"/>
      </rPr>
      <t>:</t>
    </r>
  </si>
  <si>
    <t>Ir al Principal</t>
  </si>
  <si>
    <t>Pregunta 1</t>
  </si>
  <si>
    <t>Sí</t>
  </si>
  <si>
    <t>No</t>
  </si>
  <si>
    <t>Explicación:</t>
  </si>
  <si>
    <t>Cant.</t>
  </si>
  <si>
    <t>¿La sociedad cuenta con una política ambiental o un sistema de gestión que incluya compromisos ambientales?</t>
  </si>
  <si>
    <t>X</t>
  </si>
  <si>
    <t xml:space="preserve">La Política ambiental forma parte de la Política del Sistema Integrado de Gestión, la cual establece compromisos de revisión periódica de objetivos y metas ambientales; prevención de incidentes ambientales a través de la identificación, evaluación y control de los aspectos ambientales significativos y el cumplimiento del marco legal-ambiental regulatorio además de otros compromisos que Electro Sur Este haya adoptado voluntariamente.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</si>
  <si>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</si>
  <si>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t>Denominación del documento</t>
  </si>
  <si>
    <t xml:space="preserve">Fecha de aprobación </t>
  </si>
  <si>
    <t xml:space="preserve">Año desde el cual se viene aplicando </t>
  </si>
  <si>
    <t>Política del Sistema Integrado de Gestión</t>
  </si>
  <si>
    <r>
      <t>b.</t>
    </r>
    <r>
      <rPr>
        <sz val="10"/>
        <color theme="1"/>
        <rFont val="Times New Roman"/>
        <family val="1"/>
      </rPr>
      <t xml:space="preserve">      </t>
    </r>
    <r>
      <rPr>
        <sz val="10"/>
        <color theme="1"/>
        <rFont val="Arial"/>
        <family val="2"/>
      </rPr>
      <t>En caso de que sea afirmativa la respuesta a la pregunta 1, precise:</t>
    </r>
  </si>
  <si>
    <t>¿Dicha política ambiental o sistema de gestión ha sido aprobado por el Directorio?</t>
  </si>
  <si>
    <t>Aprobación por el Directorio de Electro Sur Este en sesión N° 856 del 08 de julio de 2019.</t>
  </si>
  <si>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</si>
  <si>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t>Electro Sur Este tiene como propósito contribuir en mitigar sus impactos ambientales. En esa línea, su sistema de gestión ambiental alineado con el SIG, establece realizar monitoreos y control de posibles impactos relacionados con el cambio climático. Asimismo, evaluaremos realizar un análisis de riesgos y oportunidades derivados del cambio climático en el futuro.</t>
  </si>
  <si>
    <t>¿La sociedad cuenta con un informe de periodicidad anual en el que se evalúen los resultados de su política ambiental y que ha sido puesto de conocimiento del Directorio?</t>
  </si>
  <si>
    <t xml:space="preserve">Desde el 2016, Electro Sur Este viene desarrollando Reportes de Sostenibilidad bajo la metodología GRI el cual divulga los hitos y avances de su Política Ambiental. Este reporte es aprobado de manera anual por el Directorio. Por otro lado, Electro Sur Este realiza una revisión anual de su Política del Sistema Integrado de Gestión, la cual incluye evaluaciones de su gestión ambiental. Esta información se comparte solo a nivel del Comité de Gerentes. 
</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</si>
  <si>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</si>
  <si>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Pregunta 2</t>
  </si>
  <si>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</si>
  <si>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t>Electro Sur Este cuenta con una gestión proactiva hacia sus grupos de interés. Asimismo, cuenta con un Sistema de Gestión Ambiental certificado  bajo la Norma Técnica ISO 14001. Por lo que, durante el 2022, no han sido sujetos a investigaciones, quejas de la comunidad, controversias públicas, medidas cautelares, multas u otras saciones por la violación de normas ambientales.</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</si>
  <si>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</si>
  <si>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</si>
  <si>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t xml:space="preserve">Investigación, queja de la comunidad, controversia pública medida correctiva, medida cautelar, multa u otra sanción </t>
  </si>
  <si>
    <t>Estado o situación</t>
  </si>
  <si>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</si>
  <si>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t>Emisiones de Gases de Efecto Invernadero (GEI):</t>
  </si>
  <si>
    <t>Pregunta 3</t>
  </si>
  <si>
    <t>¿La sociedad mide sus emisiones de GEI (*)?</t>
  </si>
  <si>
    <t>Electro Sur Este-Sede Central mide sus emisiones de GEI mediante la plataforma Huella de Carbono Perú del MINAM.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</si>
  <si>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</si>
  <si>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t>a.      En caso de que sea afirmativa la respuesta a la pregunta 3, precise:</t>
  </si>
  <si>
    <t>Información requerida</t>
  </si>
  <si>
    <t>Si la sociedad cuenta con certificación, reporte o informe de un tercero que evidencie la medición de emisiones totales de GEI (*), indique la denominación del mismo, fecha de emisión y si se encuentra vigente al cierre del ejercicio.</t>
  </si>
  <si>
    <t>Reporte de Huella de Carbono Organizacional, emitido por el MINAM el 02 de noviembre 2022 y 03 de febrero 2023, el mismo que se encuentra vigente.</t>
  </si>
  <si>
    <t>Si la sociedad cuenta con una plataforma, herramienta o estándar desarrollado internamente para la medición de emisiones totales de GEI (*), indique la denominación del mismo, su fecha de implementación y, de ser el caso, su última actualización.</t>
  </si>
  <si>
    <t>Las emisiones totales de GEI son monitoreados a través de una herramienta denominado Cálculo de Línea Base, implementado 27 de julio 2022 y actualizado en diciembre del 2022.</t>
  </si>
  <si>
    <t>(*) A las emisiones totales de GEI generadas por una empresa se le denomina huella de carbono corporativa.</t>
  </si>
  <si>
    <t>b.      En caso de que sea afirmativa la respuesta a la pregunta 3, indique la siguiente información correspondiente a los últimos tres (3) ejercicios:</t>
  </si>
  <si>
    <r>
      <t>Emisiones Totales GEI (TM CO</t>
    </r>
    <r>
      <rPr>
        <b/>
        <vertAlign val="subscript"/>
        <sz val="10"/>
        <color theme="1"/>
        <rFont val="Arial"/>
        <family val="2"/>
      </rPr>
      <t>2</t>
    </r>
    <r>
      <rPr>
        <b/>
        <sz val="10"/>
        <color theme="1"/>
        <rFont val="Arial"/>
        <family val="2"/>
      </rPr>
      <t>e)</t>
    </r>
  </si>
  <si>
    <t>Ejercicio</t>
  </si>
  <si>
    <t>Alcance 1 (*)</t>
  </si>
  <si>
    <t>Alcance 2 (**)</t>
  </si>
  <si>
    <t>Alcance 3 (***)</t>
  </si>
  <si>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</si>
  <si>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</si>
  <si>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</si>
  <si>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t>Pregunta 4</t>
  </si>
  <si>
    <t>¿La sociedad tiene objetivos o metas para reducir las emisiones de GEI?</t>
  </si>
  <si>
    <t>Se cuenta con un Plan de Ecoeficiencia 2023-2025, el cual resalta medidas para la reducción en el uso de recursos como combustible, energía, papel y agua; asi como el correcto manejo de residuos sólidos.</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</si>
  <si>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</si>
  <si>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Plan de Ecoeficiencia 2023-2025</t>
  </si>
  <si>
    <t>b.   En caso de que sea afirmativa la respuesta a la pregunta 4, precise:</t>
  </si>
  <si>
    <t>¿Dichos objetivos o metas de reducción han sido aprobados por el Directorio?</t>
  </si>
  <si>
    <t>El Plan ha sido aprobado por los miembros del Comité de Ecoeficiencia, conformado por Gerentes y Funcionarios.</t>
  </si>
  <si>
    <t>Agua:</t>
  </si>
  <si>
    <t>Pregunta 5</t>
  </si>
  <si>
    <t>¿La sociedad mide su consumo de agua (en m3) en todas sus actividades?</t>
  </si>
  <si>
    <t xml:space="preserve">En el marco de la Política del Sistema Integrado de Gestión, ELSE mide su consumo de agua de sus diversos sectores donde opera. </t>
  </si>
  <si>
    <t>En caso de que sea afirmativa la respuesta a la pregunta 5, indique la siguiente información correspondiente a los últimos tres (3) ejercicios:</t>
  </si>
  <si>
    <r>
      <t>Consumo Total de Agua (m</t>
    </r>
    <r>
      <rPr>
        <b/>
        <vertAlign val="superscript"/>
        <sz val="10"/>
        <color theme="1"/>
        <rFont val="Arial"/>
        <family val="2"/>
      </rPr>
      <t>3</t>
    </r>
    <r>
      <rPr>
        <b/>
        <sz val="10"/>
        <color theme="1"/>
        <rFont val="Arial"/>
        <family val="2"/>
      </rPr>
      <t>)</t>
    </r>
  </si>
  <si>
    <t>Pregunta 6</t>
  </si>
  <si>
    <t>¿La sociedad mide su huella hídrica (*)?</t>
  </si>
  <si>
    <t>Durante el presente año Electro Sur Este no ha realizado la medición de la huella hídrica en sus operaciones.</t>
  </si>
  <si>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</si>
  <si>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</si>
  <si>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</si>
  <si>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</si>
  <si>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</si>
  <si>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</si>
  <si>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</si>
  <si>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Se cuenta con un Plan de Ecoeficiencia 2023-2025, el cual resalta medidas para la reducción en el consumo de agua.</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</si>
  <si>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</si>
  <si>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Fecha de aprobación</t>
  </si>
  <si>
    <t xml:space="preserve">Año desde el que se viene aplicando </t>
  </si>
  <si>
    <t>b.   En caso de que sea afirmativa la respuesta a la pregunta 7, precise:</t>
  </si>
  <si>
    <t>Pregunta 8</t>
  </si>
  <si>
    <t>¿La sociedad controla la calidad de sus efluentes (*)?</t>
  </si>
  <si>
    <t xml:space="preserve">Electro Sur Este vierte sus efluentes de las oficinas administrativas a través del sistema de alcantarillado de empresas prestadoras de servicios. Porque no requieren mediciones de LMP.
En las Centrales Hidraulicas, si se miden los efluentes y los resultados están dentro de los LMP.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</si>
  <si>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</si>
  <si>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En caso de que sea afirmativa la respuesta a la pregunta 8, indique la denominación del documento que evidencie el control de los efluentes:</t>
  </si>
  <si>
    <t>Informe de Monitoreo de Calidad de Agua a la salida de los centros de generación hidraulica.</t>
  </si>
  <si>
    <t>Energía:</t>
  </si>
  <si>
    <t>Pregunta 9</t>
  </si>
  <si>
    <t>¿La sociedad mide su consumo de energía (en kWh)?</t>
  </si>
  <si>
    <t xml:space="preserve"> Electro Sur Este cuenta con un contador de energía, el cual registra el consumo mensual de energía en sus operaciones.</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</si>
  <si>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</si>
  <si>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</si>
  <si>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</si>
  <si>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</si>
  <si>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Se cuenta con un Plan de Ecoeficiencia 2023-2025, el cual resalta medidas para la reducción en el consumo de energía.</t>
  </si>
  <si>
    <t>a.   En caso de que sea afirmativa la respuesta a la pregunta 10, indique la denominación del documento en el que se evidencie los objetivos de reducción adoptados por la sociedad, fecha de aprobación y el año desde el que se viene aplicando:</t>
  </si>
  <si>
    <t>Año desde el que se viene aplicando</t>
  </si>
  <si>
    <t>b.   En caso de que sea afirmativa la respuesta a la pregunta 10, precise:</t>
  </si>
  <si>
    <t>Residuos Sólidos:</t>
  </si>
  <si>
    <t>Pregunta 11</t>
  </si>
  <si>
    <t>¿La sociedad mide los residuos sólidos que genera (en toneladas)?</t>
  </si>
  <si>
    <t>Electro sur este mide los residuos sólidos que genera de acuerdo a la ley N° 1278.</t>
  </si>
  <si>
    <t>En caso de que sea afirmativa la respuesta a la pregunta 11, indique la siguiente información correspondiente a los últimos tres ejercicios:</t>
  </si>
  <si>
    <t>Residuos sólidos peligrosos (TM) (*)</t>
  </si>
  <si>
    <t>Residuos sólidos no peligrosos (TM) (**)</t>
  </si>
  <si>
    <t>Residuos sólidos totales 
'(TM)</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</si>
  <si>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</si>
  <si>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</si>
  <si>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Pregunta 12</t>
  </si>
  <si>
    <t>¿La sociedad tiene objetivos o metas para gestionar (reducir, reciclar o reutilizar) sus residuos sólidos?</t>
  </si>
  <si>
    <t>Electro Sur Este tiene objetivos y metas para alcanzar a ser una empresa ecoeficiente; cuenta con convenios (organizaciones de recicladores debidamente formalizados).</t>
  </si>
  <si>
    <t>a.   En caso de que sea afirmativa la respuesta a la pregunta 12, indique nombre del documento en el que evidencien los objetivos de gestión de residuos sólidos adoptados por la sociedad, fecha de aprobación y año desde el cual se viene aplicando.</t>
  </si>
  <si>
    <t>Plan de Manejo de Materiales Peligrosos</t>
  </si>
  <si>
    <t>b.   En caso de que sea afirmativa la respuesta a la pregunta 12, precise:</t>
  </si>
  <si>
    <t>¿Dichos objetivos de reducción han sido aprobados por el Directorio?</t>
  </si>
  <si>
    <t>Fueron aprobados por el Comité de Seguridad y Salud en el Trabajo.</t>
  </si>
  <si>
    <t>II.   SOCIAL</t>
  </si>
  <si>
    <t>Grupos de interés:</t>
  </si>
  <si>
    <t>Pregunta 13</t>
  </si>
  <si>
    <t>¿La sociedad ha identificado los riesgos y oportunidades en relación con sus grupos de interés (como, por ejemplo, colaboradores, proveedores, accionistas, inversionistas, autoridades, clientes, comunidad, entre otros)?</t>
  </si>
  <si>
    <t xml:space="preserve">Electro Sur Este sostiene relaciones estrechas con sus distintos grupos de interés, por ende, identifica los potenciales riesgos y oportunidades con cada uno de ellos. Estos lineamientos se establecen en el Manual de Gestión de Riesgos y Oportunidades que gestiona la empresa. </t>
  </si>
  <si>
    <t>a.   En caso de que sea afirmativa la respuesta a la pregunta 13, indique:</t>
  </si>
  <si>
    <t>¿Cuenta con un plan de acción para administrar los riesgos y oportunidades con relación a sus grupos de interés?</t>
  </si>
  <si>
    <t xml:space="preserve">Electro Sur Este dentro de su Manual de Gestión de Riesgos y Oportunidades contiene una matriz de gestión de riesgos, en la cual se establecen objetivos e indicadores que permiten identificar los riesgos y oportunidades asociados a sus principales grupos de interés. </t>
  </si>
  <si>
    <t>¿La sociedad cuenta con un informe en el que se evalúen los resultados de su plan de acción y éste ha sido de conocimiento del Directorio?</t>
  </si>
  <si>
    <t xml:space="preserve">Electro Sur Este realiza informes semestrales en relación a la Matriz de Riesgos y Oportunidades con sus grupos de interés. Una vez obtenidos los resultados, estos se dan a conocer al comité de Gerentes. </t>
  </si>
  <si>
    <t>¿Reporta públicamente su plan de acción y avances con relación a sus grupos de interés?</t>
  </si>
  <si>
    <t>Electro Sur Este cuenta con el Reporte de Sostenibilidad publicado anualmente en la Web de ELSE, el mismo que contiene las necesidades y expectativas de los Grupos de Interes y en el Plan Estratégico estan declaradas las acciones necesarias para atender dichas necesidades.</t>
  </si>
  <si>
    <t>b.    En caso de que sea afirmativa la respuesta a la pregunta 13, indique el nombre del documento que evidencia el plan de acción de la sociedad con relación a sus grupos de interés:</t>
  </si>
  <si>
    <t>Manual de Gestión de Riesgos y Oportunidades, Reporte de Sostenibilidad, Plan estrategico de ELSE.</t>
  </si>
  <si>
    <t>Pregunta 14</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</si>
  <si>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</si>
  <si>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Electro Sur Este durante el 2022 no ha tenido controversia alguna con  sus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</si>
  <si>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</si>
  <si>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</si>
  <si>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</si>
  <si>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</si>
  <si>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</si>
  <si>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</si>
  <si>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</si>
  <si>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</si>
  <si>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Las compras realizadas por ELSE son efectuadas en estricto cumplimiento de la norma de contrataciones con el Estado, los aspectos ASG se incluyen de forma general en los términos de referencia de algunos servicios.</t>
  </si>
  <si>
    <t>En caso de que sea afirmativa la respuesta a la pregunta 15, indique la denominación del documento que evidencie la inclusión de aspectos ASG en los criterios de compra y/o selección de proveedores de bienes y/o servicios:</t>
  </si>
  <si>
    <t>Ley de Contrataciones con el Estado, Política de Solución de Conflictos, Términos de Referencia</t>
  </si>
  <si>
    <t>Derechos Laborales:</t>
  </si>
  <si>
    <t>Pregunta 16</t>
  </si>
  <si>
    <t>¿La sociedad cuenta con una política laboral?</t>
  </si>
  <si>
    <t xml:space="preserve">Electro Sur Este cuenta con políticas que velan por el cumplimento laboral de sus trabajadores, estas se encuentran detalladas dentro de las Políticas del Sistema Integrado de Gestión. Además, cuenta con un Reglamento Interno de Trabajo, el cual promueve el respeto a los principios y derechos fundamentales del trabajador. </t>
  </si>
  <si>
    <t>a.   En caso de que sea afirmativa la respuesta a la pregunta 16, precise:</t>
  </si>
  <si>
    <t>¿Dicha política laboral ha sido aprobada por el Directorio?</t>
  </si>
  <si>
    <t>Las políticas internas de Electro Sur Este en temas laborales han sido establecidas por FONAFE y aprobadas por las gerencias encargadas como por ejemplo la Gerencia de Planeamiento y Desarrollo.</t>
  </si>
  <si>
    <t>¿La sociedad cuenta con un informe en el que se evalúen los resultados de su política laboral y éste ha sido de conocimiento del Directorio?</t>
  </si>
  <si>
    <t>Electro Sur Este realiza un informe sobre los resultados de su política laboral a nivel de Gerencias. Asimismo, los resultados de la gestión laboral se encuentran monitoreados por el FONAFE (accionistas).</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</si>
  <si>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</si>
  <si>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Año desde el cual se viene aplicando</t>
  </si>
  <si>
    <t xml:space="preserve">a.   Igualdad y no discriminación. </t>
  </si>
  <si>
    <t>Código de Ética</t>
  </si>
  <si>
    <t>b.   La diversidad.</t>
  </si>
  <si>
    <t>c.   Prevención del hostigamiento sexual (*).</t>
  </si>
  <si>
    <t>Procedimiento</t>
  </si>
  <si>
    <t>d.   Prevención de los delitos de acoso y acoso sexual (**).</t>
  </si>
  <si>
    <t>e.   Libertad de afiliación y negociación colectiva.</t>
  </si>
  <si>
    <t>Ley del Fomento del Empleo 728</t>
  </si>
  <si>
    <t>f.    Erradicación del trabajo forzoso.</t>
  </si>
  <si>
    <t>Convenio de la Organización Internacional del Trabajo</t>
  </si>
  <si>
    <t>g.   Erradicación del trabajo infantil.</t>
  </si>
  <si>
    <t>(*) Tomar en consideración el alcance de la Ley N° 27942.</t>
  </si>
  <si>
    <t xml:space="preserve">(**) Tomar en consideración el alcance de los artículos 151-A y 176-B del Código Penal, respectivamente. </t>
  </si>
  <si>
    <t xml:space="preserve">c.   Indique el número de hombres y mujeres dentro de la organización y el porcentaje que representan del total de colaboradores. </t>
  </si>
  <si>
    <t>Colaboradores</t>
  </si>
  <si>
    <t>Número</t>
  </si>
  <si>
    <t>Porcentaje del total de colaboradores</t>
  </si>
  <si>
    <t>Mujeres</t>
  </si>
  <si>
    <t>Hombres</t>
  </si>
  <si>
    <t>Total</t>
  </si>
  <si>
    <t>Pregunta 17</t>
  </si>
  <si>
    <t>¿La sociedad durante el ejercicio ha sido objeto de investigación o se le ha impuesto alguna medida correctiva, medida cautelar, multa u otra sanción relacionadas con el incumplimiento de normas laborales, salud y la seguridad, trabajo forzado o trabajo infantil?</t>
  </si>
  <si>
    <t>En el 2022 Electro Sur Este no ha sido objeto de investigación.</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</si>
  <si>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</si>
  <si>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Investigación, medida correctiva, medida cautelar, multa u otra sanción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</si>
  <si>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</si>
  <si>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t>Pregunta 18</t>
  </si>
  <si>
    <t>¿La sociedad realiza una evaluación anual sobre su cumplimiento u observancia de las normas referidas a Salud y Seguridad en el Trabajo?</t>
  </si>
  <si>
    <t>Electro Sur Este realiza evaluación permanente sobre el cumplimiento y observaciones referidas a la Seguridad y Salud en el Trabajo, mediante las Inspecciones y Observaciones de Seguridad y del Programa Anual de Seguridad y Salud en el Trabajo.</t>
  </si>
  <si>
    <t>Pregunta 19</t>
  </si>
  <si>
    <t>¿La sociedad lleva un registro de accidentes
laborales?</t>
  </si>
  <si>
    <t>Se mantiene un registro de accidentes de trabajo, acorde con la RM-050-2013-TR Formatos Referenciales del Ministerio de Trabajo.</t>
  </si>
  <si>
    <t>En caso de que sea afirmativa la respuesta a la pregunta 19, indique la siguiente información correspondiente a accidentes laborales (*) de empleados directos (**) y contratados (***) de la sociedad en los últimos tres (3) ejercicios:</t>
  </si>
  <si>
    <t>Indicador</t>
  </si>
  <si>
    <t>(Ejercicio - 1)</t>
  </si>
  <si>
    <t>(Ejercicio - 2)</t>
  </si>
  <si>
    <t>N° de Empleados Directos</t>
  </si>
  <si>
    <t>Total de Horas trabajadas por todos los empleados directos durante el ejercicio</t>
  </si>
  <si>
    <t>N° de Accidentes Leves
(Empleados Directos)</t>
  </si>
  <si>
    <t>N° de Accidentes Incapacitantes
(Empleados Directos)</t>
  </si>
  <si>
    <t>N° de Accidentes Mortales
(Empleados Directos)</t>
  </si>
  <si>
    <t xml:space="preserve">N° de Empleados contratados </t>
  </si>
  <si>
    <t>Total de Horas trabajadas por todos los empleados contratados durante el ejercicio</t>
  </si>
  <si>
    <t>N° de Accidentes Leves
(Empleados contratados)</t>
  </si>
  <si>
    <t>N° de Accidentes Incapacitantes
(Empleados contratados)</t>
  </si>
  <si>
    <t>N° de Accidentes Mortales
(Empleados contratados)</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</si>
  <si>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</si>
  <si>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</si>
  <si>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</si>
  <si>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Pregunta 20</t>
  </si>
  <si>
    <t>¿La sociedad mide su clima laboral?</t>
  </si>
  <si>
    <t>Anualmente ELSE cumple con realizar las actividades para la medición del Clima Laboral.</t>
  </si>
  <si>
    <t>a.   En caso de que sea afirmativa la respuesta a la pregunta 20, indique:</t>
  </si>
  <si>
    <t>¿La sociedad tiene objetivos o metas para mejorar su clima laboral?</t>
  </si>
  <si>
    <t>En nuestro Plan Estratégico establecimos las siguientes metas: 80% para el 2022 y lograr el 100% para el 2023 en adelante en el Índice de Satisfacción: Liderazgo.</t>
  </si>
  <si>
    <t>b.   En caso de que haya indicado contar con objetivos o metas para mejorar su clima laboral, indique la denominación del documento en el que se evidencien dichos objetivos, fecha de aprobación y el año desde el cual se viene aplicando:</t>
  </si>
  <si>
    <t>Plan Estrategico Institucional: PEI 2022-2026</t>
  </si>
  <si>
    <t>Pregunta 21</t>
  </si>
  <si>
    <t>¿La sociedad tiene una política de gestión de talento para sus colaboradores?</t>
  </si>
  <si>
    <t>La División de Gestión Humana de Electro Sur Este, tiene como principal propósito realizar de forma eficiente la gestión de personas, la misma que considera la integración de actividades específicas preventivas y proactivas que van más allá de una administración de tareas o pasos predeterminados o direccionados para el logro de un objetivo aislado.
Para tal fin Electro Sur Este toma en cuenta el diseño del Modelo de Gestión Humana Corporativo, establecido por FONAFE, el cual enmarca los procesos o componentes requeridos para una óptima gestión. El mencionado modelo, evoluciona, se adapta al cambio y se adecua a los nuevos escenarios que se puedan presentar, de tal manera que se pueda generar un cambio positivo bajo un contexto dinámico.
El Modelo de Gestión Humana Corporativa contempla la ejecución de planes de acción en los diferentes componentes que ha establecido. El desafío organizacional se centra en asegurar capacidades, desempeños y compromisos para lograr maximizar la eficiencia de acuerdo con los objetivos estratégicos definidos.</t>
  </si>
  <si>
    <t>a.   En caso de que sea afirmativa la respuesta a la pregunta 21, indique la denominación del documento que sustente la política de gestión de talento para sus colaboradores:</t>
  </si>
  <si>
    <t>Modelo de Gestion Humana Corporativo</t>
  </si>
  <si>
    <t>b.   En caso de que sea afirmativa la respuesta a la pregunta 21, precise:</t>
  </si>
  <si>
    <t>¿Dicha política de gestión de talento ha sido aprobada por el Directorio?</t>
  </si>
  <si>
    <t>Se encuentra implementado en conjunto con FONAFE (accionistas) y está en etapa de mejora constante</t>
  </si>
  <si>
    <t>Pregunta 22</t>
  </si>
  <si>
    <t>¿La sociedad tiene procedimientos para identificar y sancionar el hostigamiento sexual y la hostilidad laboral? (*)</t>
  </si>
  <si>
    <t>Electro Sur Este ha conformado un Comité de intervencion frente al hostigamiento sexual, el cual cuenta con procedimientos y reglamentos para identificar y sancionar el hostigamiento sexual y hostilidad laboral</t>
  </si>
  <si>
    <t>(*) Tomar en consideración el alcance que le da la Ley N° 27942 al hostigamiento sexual y el Decreto Supremo N° 003-97-TR a la hostilidad laboral o norma que la sustituye o modifique.</t>
  </si>
  <si>
    <t>En caso de que sea afirmativa la respuesta a la pregunta 22, indique la denominación del documento de la sociedad que sustente los procedimientos para prevenir el hostigamiento sexual y la hostilidad laboral:</t>
  </si>
  <si>
    <t>Procedimiento de Conformacion del Comité de Intervencion Frente al Hostigamiento Sexual.
Reglamento de Prevencion y Sanción del Hostigamiento Sexual.</t>
  </si>
  <si>
    <t>Derechos Humanos:</t>
  </si>
  <si>
    <t>Pregunta 23</t>
  </si>
  <si>
    <t xml:space="preserve">¿La sociedad cuenta con una política o sistema de gestión interno y externo que incluya un canal de quejas/denuncias para hacer frente a los impactos en los derechos humanos? </t>
  </si>
  <si>
    <t xml:space="preserve">Electro Sur Este cuenta en su página web con una plataforma (www.else.com.pe/else/informes/canal-de-denuncias/), donde se puede realizar cualquier denuncia que atente contra la violación de los derechos humanos. </t>
  </si>
  <si>
    <t>¿La sociedad registra y responde, en un plazo determinado, los resultados de las investigaciones derivadas de las quejas/ denuncias a que se refiere la pregunta precedente?</t>
  </si>
  <si>
    <t xml:space="preserve">Mediante el Comité de ética y conducta y de acuerdo al Reglamento Interno de Trabajo se establece el tiempo determinado para responder las denuncias respectivas. Estas normalmente, tienen un plazo no mayor de 30 días. </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</si>
  <si>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</si>
  <si>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Fecha de emisión</t>
  </si>
  <si>
    <t>Año de implementación</t>
  </si>
  <si>
    <t>Código de Ética y conducta</t>
  </si>
  <si>
    <t>b.   En caso de que sea afirmativa la respuesta a la pregunta 23, indique:</t>
  </si>
  <si>
    <t>¿La sociedad cuenta con un informe en el que se evalúen los resultados de su política o sistema de gestión interno y externo para remediar  los impactos en los derechos humanos?</t>
  </si>
  <si>
    <t xml:space="preserve">Electro Sur Este en el marco del Cumplimiento del Código de Ética, realiza una evaluación de los impactos en derechos humanos. Esta evaluación se lleva a cabo de manera semestral  como parte del cumplimiento de los Planes Operativos. </t>
  </si>
  <si>
    <t>¿La sociedad cuenta con un plan de capacitación en temas de derechos humanos que comprenda a toda la organización?</t>
  </si>
  <si>
    <t>Existen capacitaciones en Derechos Humanos más no contamos con un Plan de capacitación establecido.</t>
  </si>
  <si>
    <t>III.   INFORMACIÓN COMPLEMENTARIA</t>
  </si>
  <si>
    <t>Pregunta 24</t>
  </si>
  <si>
    <t>¿La sociedad cuenta con una certificación internacional en materia de Sostenibilidad Corporativa?</t>
  </si>
  <si>
    <t>Desde el año 2016 viene elaborando anualmente su Reporte de Sostenibilidad de conformidad con los Estándares del Global Reporting Initiative - GRI. Si bien estos reportes no son ¨certificables¨ como muchas de las herramientas ASG* que se usan internacionalmente, el GRI es usado por el 73% de empresas G250. Asimismo, cuentan con la Certificación ISO 14001 para el Sistema de Gestión Ambiental y la ISO 45001 de Seguridad y Salud en el Trabajo.</t>
  </si>
  <si>
    <t>En caso de que sea afirmativa la respuesta a la pregunta 24, indique la certificación con que la sociedad cuenta e indique el enlace web donde ello se pueda validar.</t>
  </si>
  <si>
    <t xml:space="preserve">Certificación internacional </t>
  </si>
  <si>
    <t>Enlace web</t>
  </si>
  <si>
    <t>Global Reporting Initiative ( https://www.globalreporting.org/ )</t>
  </si>
  <si>
    <t>www.else.com.pe/else/transparencia/reporte-de-sostenibilidad/</t>
  </si>
  <si>
    <t>Pregunta 25</t>
  </si>
  <si>
    <t>¿La sociedad cuenta con un Reporte de Sostenibilidad Corporativa distinto al presente reporte?</t>
  </si>
  <si>
    <t>Desde el año 2016 viene elaborando anualmente su Reporte de Sostenibilidad de conformidad con los Estándares del Global Reporting Initiative - GRI.</t>
  </si>
  <si>
    <t>En caso de que sea afirmativa la respuesta a la pregunta 25, indique la denominación del mismo y el enlace web a través del cual se pueda acceder al último reporte disponible:</t>
  </si>
  <si>
    <t>Denominación del Reporte</t>
  </si>
  <si>
    <t>Reporte de Sostenibilidad 2021</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</si>
  <si>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</si>
  <si>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</si>
  <si>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</si>
  <si>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</si>
  <si>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</si>
  <si>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</si>
  <si>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</si>
  <si>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</si>
  <si>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</si>
  <si>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</si>
  <si>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</si>
  <si>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</si>
  <si>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</si>
  <si>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</si>
  <si>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</si>
  <si>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</si>
  <si>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</si>
  <si>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</si>
  <si>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</si>
  <si>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</si>
  <si>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</si>
  <si>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</si>
  <si>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</si>
  <si>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</si>
  <si>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</si>
  <si>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</si>
  <si>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</si>
  <si>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</si>
  <si>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PRINCIPAL</t>
  </si>
  <si>
    <t>LISTA SI/NO</t>
  </si>
  <si>
    <t>RANGO ENTERO</t>
  </si>
  <si>
    <t>RANGO EXPLICACION</t>
  </si>
  <si>
    <t>RANGO DECIMAL</t>
  </si>
  <si>
    <t>RANGO FECHA</t>
  </si>
  <si>
    <t>RANGO PROCENTAJE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</si>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</sst>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1"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
      <sz val="8"/>
      <color rgb="FFFF0000"/>
      <name val="Arial"/>
      <family val="2"/>
    </font>
    <font>
      <sz val="8"/>
      <name val="Arial"/>
      <family val="2"/>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03">
    <xf numFmtId="0" fontId="0" fillId="0" borderId="0" xfId="0"/>
    <xf numFmtId="0" fontId="3" fillId="2" borderId="0" xfId="0" applyFont="1" applyFill="1"/>
    <xf numFmtId="0" fontId="4" fillId="2" borderId="0" xfId="0" applyFont="1" applyFill="1" applyAlignment="1">
      <alignment horizontal="center" vertical="center"/>
    </xf>
    <xf numFmtId="0" fontId="5" fillId="2" borderId="0" xfId="0" applyFont="1" applyFill="1"/>
    <xf numFmtId="0" fontId="7" fillId="2" borderId="0" xfId="0" applyFont="1" applyFill="1"/>
    <xf numFmtId="0" fontId="3" fillId="0" borderId="0" xfId="0" applyFont="1"/>
    <xf numFmtId="0" fontId="7" fillId="11" borderId="8" xfId="0" applyFont="1" applyFill="1" applyBorder="1"/>
    <xf numFmtId="0" fontId="7" fillId="11" borderId="6" xfId="0" applyFont="1" applyFill="1" applyBorder="1"/>
    <xf numFmtId="0" fontId="8" fillId="11" borderId="0" xfId="0" applyFont="1" applyFill="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lignment horizontal="center" vertical="center"/>
    </xf>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1" xfId="0" applyFont="1" applyBorder="1"/>
    <xf numFmtId="0" fontId="19" fillId="12" borderId="0" xfId="0" applyFont="1" applyFill="1"/>
    <xf numFmtId="0" fontId="21" fillId="2" borderId="0" xfId="0" applyFont="1" applyFill="1" applyAlignment="1">
      <alignment vertical="center"/>
    </xf>
    <xf numFmtId="0" fontId="21" fillId="0" borderId="0" xfId="0" applyFont="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2" borderId="0" xfId="0" applyFill="1"/>
    <xf numFmtId="0" fontId="2" fillId="2" borderId="0" xfId="0" applyFont="1" applyFill="1" applyAlignment="1">
      <alignment vertical="center" wrapText="1"/>
    </xf>
    <xf numFmtId="0" fontId="17" fillId="2" borderId="0" xfId="0" applyFont="1" applyFill="1" applyAlignment="1">
      <alignment horizontal="center"/>
    </xf>
    <xf numFmtId="0" fontId="24" fillId="2" borderId="0" xfId="1" applyFont="1" applyFill="1" applyBorder="1"/>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7" fillId="9" borderId="1" xfId="0" applyFont="1" applyFill="1" applyBorder="1" applyAlignment="1" applyProtection="1">
      <alignment horizontal="center" vertical="center"/>
      <protection locked="0"/>
    </xf>
    <xf numFmtId="0" fontId="49" fillId="2" borderId="0" xfId="0" applyFont="1" applyFill="1"/>
    <xf numFmtId="0" fontId="51" fillId="2" borderId="0" xfId="0" applyFont="1" applyFill="1"/>
    <xf numFmtId="0" fontId="50" fillId="11" borderId="7" xfId="0" applyFont="1" applyFill="1" applyBorder="1" applyAlignment="1">
      <alignment horizontal="center" vertical="center"/>
    </xf>
    <xf numFmtId="0" fontId="2" fillId="0" borderId="0" xfId="0" applyFont="1" applyAlignment="1" applyProtection="1">
      <alignment vertical="top" wrapText="1"/>
      <protection locked="0"/>
    </xf>
    <xf numFmtId="0" fontId="38" fillId="2" borderId="0" xfId="0" applyFont="1" applyFill="1" applyAlignment="1">
      <alignment vertical="center"/>
    </xf>
    <xf numFmtId="0" fontId="39" fillId="2" borderId="0" xfId="0" applyFont="1" applyFill="1" applyAlignment="1">
      <alignment vertical="center"/>
    </xf>
    <xf numFmtId="0" fontId="22" fillId="2" borderId="0" xfId="0" applyFont="1" applyFill="1"/>
    <xf numFmtId="0" fontId="8" fillId="2" borderId="1" xfId="0" applyFont="1" applyFill="1" applyBorder="1" applyAlignment="1">
      <alignment horizontal="center" vertical="center"/>
    </xf>
    <xf numFmtId="0" fontId="41" fillId="2" borderId="0" xfId="0" applyFont="1" applyFill="1" applyAlignment="1">
      <alignment horizontal="justify" vertical="center"/>
    </xf>
    <xf numFmtId="0" fontId="45" fillId="2" borderId="0" xfId="0" applyFont="1" applyFill="1" applyAlignment="1">
      <alignment horizontal="justify" vertical="center"/>
    </xf>
    <xf numFmtId="0" fontId="20" fillId="2" borderId="0" xfId="0" applyFont="1" applyFill="1"/>
    <xf numFmtId="0" fontId="40" fillId="2" borderId="0" xfId="0" applyFont="1" applyFill="1" applyAlignment="1">
      <alignment vertical="center" wrapText="1"/>
    </xf>
    <xf numFmtId="0" fontId="7" fillId="2" borderId="0" xfId="0" applyFont="1" applyFill="1" applyAlignment="1">
      <alignment horizontal="justify" vertical="center"/>
    </xf>
    <xf numFmtId="0" fontId="0" fillId="2" borderId="0" xfId="0" applyFill="1" applyAlignment="1">
      <alignment horizontal="center" wrapText="1"/>
    </xf>
    <xf numFmtId="0" fontId="8" fillId="0" borderId="1" xfId="0" applyFont="1" applyBorder="1" applyAlignment="1">
      <alignment horizontal="center" vertical="center"/>
    </xf>
    <xf numFmtId="0" fontId="32" fillId="2" borderId="0" xfId="0" applyFont="1" applyFill="1" applyAlignment="1">
      <alignment horizontal="justify" vertical="center" wrapText="1"/>
    </xf>
    <xf numFmtId="0" fontId="6" fillId="2" borderId="0" xfId="0" applyFont="1" applyFill="1" applyAlignment="1">
      <alignment horizontal="justify" vertical="center" wrapText="1"/>
    </xf>
    <xf numFmtId="0" fontId="7" fillId="2" borderId="0" xfId="0" applyFont="1" applyFill="1" applyAlignment="1">
      <alignment vertical="center"/>
    </xf>
    <xf numFmtId="0" fontId="32" fillId="2" borderId="0" xfId="0" applyFont="1" applyFill="1" applyAlignment="1">
      <alignment horizontal="left" vertical="center" wrapText="1"/>
    </xf>
    <xf numFmtId="0" fontId="20" fillId="2" borderId="0" xfId="0" applyFont="1" applyFill="1" applyAlignment="1">
      <alignment horizontal="center" vertical="center"/>
    </xf>
    <xf numFmtId="0" fontId="26" fillId="2" borderId="0" xfId="0" applyFont="1" applyFill="1" applyAlignment="1">
      <alignment horizontal="left" vertical="top" wrapText="1"/>
    </xf>
    <xf numFmtId="0" fontId="8" fillId="2" borderId="0" xfId="0" applyFont="1" applyFill="1" applyAlignment="1">
      <alignment horizontal="center" vertical="center" wrapText="1"/>
    </xf>
    <xf numFmtId="0" fontId="43" fillId="2" borderId="0" xfId="0" applyFont="1" applyFill="1" applyAlignment="1">
      <alignment horizontal="center" vertical="center" wrapText="1"/>
    </xf>
    <xf numFmtId="0" fontId="42" fillId="2" borderId="0" xfId="0" applyFont="1" applyFill="1" applyAlignment="1">
      <alignment horizontal="center" vertical="center" wrapText="1"/>
    </xf>
    <xf numFmtId="0" fontId="7" fillId="2" borderId="0" xfId="0" applyFont="1" applyFill="1" applyAlignment="1">
      <alignment horizontal="left" vertical="center" wrapText="1"/>
    </xf>
    <xf numFmtId="0" fontId="24" fillId="2" borderId="0" xfId="1" applyFont="1" applyFill="1" applyProtection="1"/>
    <xf numFmtId="0" fontId="8" fillId="2" borderId="1" xfId="0" applyFont="1" applyFill="1" applyBorder="1" applyAlignment="1">
      <alignment horizontal="center" vertical="center" wrapText="1"/>
    </xf>
    <xf numFmtId="0" fontId="2" fillId="0" borderId="0" xfId="0" applyFont="1" applyAlignment="1">
      <alignment vertical="top" wrapText="1"/>
    </xf>
    <xf numFmtId="0" fontId="0" fillId="2" borderId="0" xfId="0" applyFill="1" applyAlignment="1">
      <alignment horizontal="center"/>
    </xf>
    <xf numFmtId="0" fontId="52" fillId="0" borderId="0" xfId="0" applyFont="1" applyAlignment="1">
      <alignment vertical="top" wrapText="1"/>
    </xf>
    <xf numFmtId="0" fontId="47" fillId="2" borderId="1" xfId="0" applyFont="1" applyFill="1" applyBorder="1" applyAlignment="1">
      <alignment horizontal="center" vertical="center" wrapText="1"/>
    </xf>
    <xf numFmtId="0" fontId="21" fillId="2" borderId="0" xfId="0" applyFont="1" applyFill="1" applyAlignment="1">
      <alignment vertical="center" wrapText="1"/>
    </xf>
    <xf numFmtId="0" fontId="6" fillId="9" borderId="1" xfId="0" applyFont="1" applyFill="1" applyBorder="1" applyAlignment="1" applyProtection="1">
      <alignment horizontal="center" vertical="center" wrapText="1"/>
      <protection locked="0"/>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xf numFmtId="0" fontId="52" fillId="12" borderId="0" xfId="0" applyFont="1" applyFill="1" applyAlignment="1">
      <alignment vertical="top" wrapText="1"/>
    </xf>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Alignment="1">
      <alignment vertical="center" wrapText="1"/>
    </xf>
    <xf numFmtId="0" fontId="56" fillId="2" borderId="0" xfId="0" applyFont="1" applyFill="1"/>
    <xf numFmtId="0" fontId="57" fillId="12" borderId="0" xfId="0" applyFont="1" applyFill="1"/>
    <xf numFmtId="0" fontId="56" fillId="12" borderId="0" xfId="0" applyFont="1" applyFill="1"/>
    <xf numFmtId="0" fontId="19" fillId="12" borderId="0" xfId="0" applyFont="1" applyFill="1" applyProtection="1">
      <protection locked="0"/>
    </xf>
    <xf numFmtId="0" fontId="57" fillId="0" borderId="0" xfId="0" applyFont="1"/>
    <xf numFmtId="0" fontId="57" fillId="12" borderId="0" xfId="0" applyFont="1" applyFill="1" applyAlignment="1">
      <alignment wrapText="1"/>
    </xf>
    <xf numFmtId="0" fontId="57" fillId="2" borderId="0" xfId="0" applyFont="1" applyFill="1" applyAlignment="1">
      <alignment wrapText="1"/>
    </xf>
    <xf numFmtId="0" fontId="58" fillId="2" borderId="0" xfId="0" applyFont="1" applyFill="1"/>
    <xf numFmtId="14" fontId="60" fillId="9" borderId="1" xfId="0" applyNumberFormat="1" applyFont="1" applyFill="1" applyBorder="1" applyAlignment="1" applyProtection="1">
      <alignment horizontal="center" vertical="center" wrapText="1"/>
      <protection locked="0"/>
    </xf>
    <xf numFmtId="0" fontId="8" fillId="11" borderId="10" xfId="0" applyFont="1" applyFill="1" applyBorder="1" applyAlignment="1">
      <alignment horizontal="left"/>
    </xf>
    <xf numFmtId="0" fontId="8" fillId="11" borderId="0" xfId="0" applyFont="1" applyFill="1" applyAlignment="1">
      <alignment horizontal="left"/>
    </xf>
    <xf numFmtId="0" fontId="2" fillId="0" borderId="0" xfId="0" applyFont="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Font="1" applyFill="1" applyBorder="1" applyAlignment="1" applyProtection="1">
      <alignment horizontal="left" vertical="top" wrapText="1"/>
      <protection locked="0"/>
    </xf>
    <xf numFmtId="0" fontId="26" fillId="9" borderId="4"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xf numFmtId="0" fontId="32" fillId="0" borderId="1" xfId="0" applyFont="1" applyBorder="1" applyAlignment="1">
      <alignment horizontal="justify" vertical="center" wrapText="1"/>
    </xf>
    <xf numFmtId="0" fontId="7" fillId="2" borderId="0" xfId="0" applyFont="1" applyFill="1" applyAlignment="1">
      <alignment horizontal="justify" vertical="center" wrapText="1"/>
    </xf>
    <xf numFmtId="0" fontId="6" fillId="9" borderId="3" xfId="0" quotePrefix="1"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2" borderId="0" xfId="0" applyFont="1" applyFill="1" applyAlignment="1">
      <alignment horizontal="justify" vertical="center" wrapText="1"/>
    </xf>
    <xf numFmtId="0" fontId="42" fillId="10" borderId="0" xfId="0" applyFont="1" applyFill="1" applyAlignment="1">
      <alignment horizontal="center" vertical="center" wrapTex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lignment horizontal="justify"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xf numFmtId="14" fontId="60" fillId="9" borderId="1" xfId="0" applyNumberFormat="1" applyFont="1" applyFill="1" applyBorder="1" applyAlignment="1" applyProtection="1">
      <alignment horizontal="center" vertical="center" wrapText="1"/>
      <protection locked="0"/>
    </xf>
    <xf numFmtId="0" fontId="60" fillId="9" borderId="1" xfId="0" applyFont="1" applyFill="1" applyBorder="1" applyAlignment="1" applyProtection="1">
      <alignment horizontal="center" vertical="center" wrapText="1"/>
      <protection locked="0"/>
    </xf>
    <xf numFmtId="0" fontId="6" fillId="9" borderId="1" xfId="0" quotePrefix="1"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protection locked="0"/>
    </xf>
    <xf numFmtId="0" fontId="7" fillId="2" borderId="0" xfId="0" applyFont="1" applyFill="1" applyAlignment="1">
      <alignment horizontal="left" vertical="center"/>
    </xf>
    <xf numFmtId="0" fontId="59" fillId="9" borderId="1" xfId="0" applyFont="1" applyFill="1" applyBorder="1" applyAlignment="1" applyProtection="1">
      <alignment horizontal="left" vertical="center" wrapText="1"/>
      <protection locked="0"/>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lignment horizontal="justify"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0" borderId="1" xfId="0" applyFont="1" applyBorder="1" applyAlignment="1">
      <alignment horizontal="left" vertical="center" wrapText="1"/>
    </xf>
    <xf numFmtId="0" fontId="6" fillId="9" borderId="3" xfId="0" applyFont="1" applyFill="1" applyBorder="1" applyAlignment="1" applyProtection="1">
      <alignment horizontal="left" vertical="top" wrapText="1"/>
      <protection locked="0"/>
    </xf>
    <xf numFmtId="0" fontId="32" fillId="2" borderId="0" xfId="0" applyFont="1" applyFill="1" applyAlignment="1">
      <alignment horizontal="justify" vertical="center" wrapText="1"/>
    </xf>
    <xf numFmtId="0" fontId="7" fillId="0" borderId="1" xfId="0" applyFont="1" applyBorder="1" applyAlignment="1">
      <alignment horizontal="justify" vertical="center" wrapText="1"/>
    </xf>
    <xf numFmtId="0" fontId="7" fillId="9" borderId="1" xfId="0" applyFont="1" applyFill="1" applyBorder="1" applyAlignment="1" applyProtection="1">
      <alignment horizontal="right" vertical="center" wrapText="1"/>
      <protection locked="0"/>
    </xf>
    <xf numFmtId="0" fontId="8" fillId="0" borderId="1" xfId="0" applyFont="1" applyBorder="1" applyAlignment="1">
      <alignment horizontal="center" vertical="center"/>
    </xf>
    <xf numFmtId="0" fontId="6" fillId="0" borderId="0" xfId="0" applyFont="1" applyAlignment="1">
      <alignment horizontal="justify" vertical="center" wrapText="1"/>
    </xf>
    <xf numFmtId="14" fontId="6" fillId="9" borderId="1"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right" vertical="center"/>
      <protection locked="0"/>
    </xf>
    <xf numFmtId="0" fontId="8" fillId="0" borderId="1" xfId="0" applyFont="1" applyBorder="1" applyAlignment="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right" vertical="center"/>
      <protection locked="0"/>
    </xf>
    <xf numFmtId="0" fontId="43" fillId="10" borderId="0" xfId="0" applyFont="1" applyFill="1" applyAlignment="1">
      <alignment horizontal="center" vertical="center" wrapText="1"/>
    </xf>
    <xf numFmtId="0" fontId="60" fillId="9" borderId="1" xfId="0" applyFont="1" applyFill="1" applyBorder="1" applyAlignment="1" applyProtection="1">
      <alignment horizontal="left" vertical="center" wrapText="1"/>
      <protection locked="0"/>
    </xf>
    <xf numFmtId="0" fontId="6" fillId="9" borderId="1" xfId="0" applyFont="1" applyFill="1" applyBorder="1" applyAlignment="1" applyProtection="1">
      <alignment horizontal="right" vertical="center" wrapText="1"/>
      <protection locked="0"/>
    </xf>
    <xf numFmtId="0" fontId="60" fillId="9" borderId="1" xfId="0" applyFont="1" applyFill="1" applyBorder="1" applyAlignment="1" applyProtection="1">
      <alignment horizontal="right" vertical="center" wrapText="1"/>
      <protection locked="0"/>
    </xf>
    <xf numFmtId="0" fontId="8" fillId="17" borderId="1" xfId="0" applyFont="1" applyFill="1" applyBorder="1" applyAlignment="1">
      <alignment horizontal="center" vertical="center"/>
    </xf>
    <xf numFmtId="0" fontId="22" fillId="0" borderId="1" xfId="0" applyFont="1" applyBorder="1" applyAlignment="1">
      <alignment horizontal="center" vertical="center"/>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3"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7" fillId="0" borderId="1" xfId="0" applyFont="1" applyBorder="1" applyAlignment="1">
      <alignment horizontal="right" vertical="center" wrapText="1"/>
    </xf>
    <xf numFmtId="1" fontId="7" fillId="0" borderId="1" xfId="0" applyNumberFormat="1" applyFont="1" applyBorder="1" applyAlignment="1">
      <alignment horizontal="right" vertical="center" wrapText="1"/>
    </xf>
    <xf numFmtId="0" fontId="7" fillId="9" borderId="3" xfId="0" applyFont="1" applyFill="1" applyBorder="1" applyAlignment="1" applyProtection="1">
      <alignment horizontal="right" vertical="center" wrapText="1"/>
      <protection locked="0"/>
    </xf>
    <xf numFmtId="0" fontId="7" fillId="9" borderId="4"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9" borderId="1" xfId="0" applyFont="1" applyFill="1" applyBorder="1" applyAlignment="1" applyProtection="1">
      <alignment horizontal="left" vertical="top" wrapText="1"/>
      <protection locked="0"/>
    </xf>
  </cellXfs>
  <cellStyles count="2">
    <cellStyle name="Hipervínculo" xfId="1" builtinId="8"/>
    <cellStyle name="Normal" xfId="0" builtinId="0"/>
  </cellStyles>
  <dxfs count="1">
    <dxf>
      <font>
        <color rgb="FFC00000"/>
      </font>
    </dxf>
  </dxfs>
  <tableStyles count="0" defaultTableStyle="TableStyleMedium2" defaultPivotStyle="PivotStyleLight16"/>
  <colors>
    <mruColors>
      <color rgb="FFFFFFFF"/>
      <color rgb="FFEAF1DD"/>
      <color rgb="FF974706"/>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V40"/>
  <sheetViews>
    <sheetView showGridLines="0" tabSelected="1" zoomScaleNormal="100" workbookViewId="0">
      <selection activeCell="J19" sqref="J19"/>
    </sheetView>
  </sheetViews>
  <sheetFormatPr baseColWidth="10" defaultColWidth="11.42578125" defaultRowHeight="15" x14ac:dyDescent="0.25"/>
  <cols>
    <col min="1" max="1" width="2.42578125" customWidth="1"/>
    <col min="2" max="2" width="6" customWidth="1"/>
    <col min="3" max="3" width="45.140625" customWidth="1"/>
    <col min="4" max="4" width="12.28515625" customWidth="1"/>
    <col min="5" max="5" width="2" customWidth="1"/>
    <col min="6" max="6" width="3.140625" customWidth="1"/>
    <col min="7" max="7" width="25.42578125" customWidth="1"/>
    <col min="8" max="8" width="8.5703125" customWidth="1"/>
    <col min="9" max="9" width="1.28515625" customWidth="1"/>
    <col min="10" max="10" width="34.140625" style="5" bestFit="1" customWidth="1"/>
    <col min="11" max="11" width="19.85546875" customWidth="1"/>
    <col min="12" max="12" width="6.42578125" customWidth="1"/>
    <col min="13" max="13" width="11.28515625" customWidth="1"/>
    <col min="14" max="16" width="4.85546875" customWidth="1"/>
    <col min="17" max="17" width="27.140625" customWidth="1"/>
    <col min="18" max="18" width="9.140625" hidden="1" customWidth="1"/>
    <col min="19" max="19" width="5" style="24" hidden="1" customWidth="1"/>
    <col min="20" max="20" width="5.85546875" style="24" hidden="1" customWidth="1"/>
    <col min="21" max="23" width="6" style="24" hidden="1" customWidth="1"/>
    <col min="24" max="24" width="10.5703125" style="24" hidden="1" customWidth="1"/>
    <col min="25" max="25" width="0" style="24" hidden="1" customWidth="1"/>
    <col min="26" max="26" width="11.42578125" style="24"/>
  </cols>
  <sheetData>
    <row r="1" spans="1:48" x14ac:dyDescent="0.25">
      <c r="C1" s="33" t="s">
        <v>0</v>
      </c>
    </row>
    <row r="2" spans="1:48" s="24" customFormat="1" ht="3" customHeight="1" x14ac:dyDescent="0.25">
      <c r="A2" s="25" t="s">
        <v>1</v>
      </c>
      <c r="B2" s="3" t="s">
        <v>1</v>
      </c>
      <c r="C2" s="2" t="s">
        <v>1</v>
      </c>
      <c r="D2" s="3" t="s">
        <v>2</v>
      </c>
      <c r="E2" s="3" t="s">
        <v>1</v>
      </c>
      <c r="F2" s="3" t="s">
        <v>1</v>
      </c>
      <c r="G2" s="3" t="s">
        <v>1</v>
      </c>
      <c r="H2" s="3" t="s">
        <v>1</v>
      </c>
      <c r="I2" s="3" t="s">
        <v>1</v>
      </c>
      <c r="J2" s="3" t="s">
        <v>1</v>
      </c>
      <c r="K2" s="2" t="s">
        <v>1</v>
      </c>
      <c r="L2" s="3" t="s">
        <v>1</v>
      </c>
      <c r="M2" s="3" t="s">
        <v>1</v>
      </c>
      <c r="N2" s="3" t="s">
        <v>1</v>
      </c>
      <c r="O2" s="3" t="s">
        <v>1</v>
      </c>
      <c r="P2" s="3" t="s">
        <v>1</v>
      </c>
      <c r="Q2" s="3" t="s">
        <v>1</v>
      </c>
      <c r="R2" s="3" t="s">
        <v>1</v>
      </c>
    </row>
    <row r="3" spans="1:48" ht="39" customHeight="1" x14ac:dyDescent="0.25">
      <c r="A3" s="4"/>
      <c r="B3" s="131" t="s">
        <v>3</v>
      </c>
      <c r="C3" s="132"/>
      <c r="D3" s="132"/>
      <c r="E3" s="132"/>
      <c r="F3" s="132"/>
      <c r="G3" s="132"/>
      <c r="H3" s="133"/>
      <c r="I3" s="3"/>
      <c r="J3" s="3"/>
      <c r="K3" s="48" t="s">
        <v>4</v>
      </c>
      <c r="L3" s="3"/>
      <c r="M3" s="3"/>
      <c r="N3" s="3"/>
      <c r="O3" s="21"/>
      <c r="P3" s="21"/>
      <c r="Q3" s="21"/>
      <c r="R3" s="26"/>
      <c r="AA3" s="27"/>
      <c r="AB3" s="27"/>
      <c r="AC3" s="27"/>
      <c r="AD3" s="27"/>
      <c r="AE3" s="20"/>
      <c r="AF3" s="20"/>
      <c r="AG3" s="20"/>
      <c r="AH3" s="20"/>
      <c r="AI3" s="20"/>
      <c r="AJ3" s="20"/>
      <c r="AK3" s="20"/>
      <c r="AL3" s="20"/>
      <c r="AM3" s="20"/>
      <c r="AN3" s="20"/>
      <c r="AO3" s="20"/>
      <c r="AP3" s="20"/>
      <c r="AQ3" s="20"/>
      <c r="AR3" s="20"/>
      <c r="AS3" s="20"/>
      <c r="AT3" s="20"/>
      <c r="AU3" s="20"/>
      <c r="AV3" s="20"/>
    </row>
    <row r="4" spans="1:48" ht="6" customHeight="1" x14ac:dyDescent="0.25">
      <c r="A4" s="4"/>
      <c r="B4" s="120"/>
      <c r="C4" s="120"/>
      <c r="D4" s="120"/>
      <c r="E4" s="120"/>
      <c r="F4" s="120"/>
      <c r="G4" s="120"/>
      <c r="H4" s="120"/>
      <c r="I4" s="1"/>
      <c r="J4" s="1"/>
      <c r="K4" s="1"/>
      <c r="L4" s="1"/>
      <c r="M4" s="1"/>
      <c r="N4" s="1"/>
      <c r="O4" s="21"/>
      <c r="P4" s="21"/>
      <c r="Q4" s="21"/>
      <c r="R4" s="26"/>
      <c r="Y4" s="23"/>
      <c r="Z4" s="23"/>
      <c r="AA4" s="28"/>
      <c r="AB4" s="28"/>
      <c r="AC4" s="28"/>
      <c r="AD4" s="28"/>
      <c r="AE4" s="23"/>
      <c r="AF4" s="20"/>
      <c r="AG4" s="20"/>
      <c r="AH4" s="20"/>
      <c r="AI4" s="20"/>
      <c r="AJ4" s="20"/>
      <c r="AK4" s="20"/>
      <c r="AL4" s="20"/>
      <c r="AM4" s="20"/>
      <c r="AN4" s="20"/>
      <c r="AO4" s="20"/>
      <c r="AP4" s="20"/>
      <c r="AQ4" s="20"/>
      <c r="AR4" s="20"/>
      <c r="AS4" s="20"/>
      <c r="AT4" s="20"/>
      <c r="AU4" s="20"/>
      <c r="AV4" s="20"/>
    </row>
    <row r="5" spans="1:48" x14ac:dyDescent="0.25">
      <c r="A5" s="4"/>
      <c r="B5" s="121" t="s">
        <v>5</v>
      </c>
      <c r="C5" s="121"/>
      <c r="D5" s="121"/>
      <c r="E5" s="121"/>
      <c r="F5" s="121"/>
      <c r="G5" s="121"/>
      <c r="H5" s="121"/>
      <c r="I5" s="1"/>
      <c r="J5" s="1"/>
      <c r="K5" s="1"/>
      <c r="L5" s="1"/>
      <c r="M5" s="1"/>
      <c r="N5" s="1"/>
      <c r="O5" s="21"/>
      <c r="P5" s="21"/>
      <c r="Q5" s="21"/>
      <c r="R5" s="26"/>
      <c r="Y5" s="23"/>
      <c r="Z5" s="23"/>
      <c r="AA5" s="28"/>
      <c r="AB5" s="28"/>
      <c r="AC5" s="28"/>
      <c r="AD5" s="28"/>
      <c r="AE5" s="23"/>
      <c r="AF5" s="20"/>
      <c r="AG5" s="20"/>
      <c r="AH5" s="20"/>
      <c r="AI5" s="20"/>
      <c r="AJ5" s="20"/>
      <c r="AK5" s="20"/>
      <c r="AL5" s="20"/>
      <c r="AM5" s="20"/>
      <c r="AN5" s="20"/>
      <c r="AO5" s="20"/>
      <c r="AP5" s="20"/>
      <c r="AQ5" s="20"/>
      <c r="AR5" s="20"/>
      <c r="AS5" s="20"/>
      <c r="AT5" s="20"/>
      <c r="AU5" s="20"/>
      <c r="AV5" s="20"/>
    </row>
    <row r="6" spans="1:48" ht="30" customHeight="1" x14ac:dyDescent="0.25">
      <c r="A6" s="4"/>
      <c r="B6" s="122" t="s">
        <v>6</v>
      </c>
      <c r="C6" s="123"/>
      <c r="D6" s="123"/>
      <c r="E6" s="123"/>
      <c r="F6" s="123"/>
      <c r="G6" s="123"/>
      <c r="H6" s="124"/>
      <c r="I6" s="1"/>
      <c r="J6" s="34" t="str">
        <f>IF(B6="",CONCATENATE("(*) Completar la celda de ",MID(B5,1,LEN(B5)-1)),"")</f>
        <v/>
      </c>
      <c r="K6" s="1"/>
      <c r="L6" s="1"/>
      <c r="M6" s="1"/>
      <c r="N6" s="1"/>
      <c r="O6" s="21"/>
      <c r="P6" s="21"/>
      <c r="Q6" s="21"/>
      <c r="R6" s="26"/>
      <c r="S6" s="24">
        <v>1</v>
      </c>
      <c r="Y6" s="23"/>
      <c r="Z6" s="23"/>
      <c r="AA6" s="28"/>
      <c r="AB6" s="28"/>
      <c r="AC6" s="28"/>
      <c r="AD6" s="28"/>
      <c r="AE6" s="23"/>
      <c r="AF6" s="20"/>
      <c r="AG6" s="20"/>
      <c r="AH6" s="20"/>
      <c r="AI6" s="20"/>
      <c r="AJ6" s="20"/>
      <c r="AK6" s="20"/>
      <c r="AL6" s="20"/>
      <c r="AM6" s="20"/>
      <c r="AN6" s="20"/>
      <c r="AO6" s="20"/>
      <c r="AP6" s="20"/>
      <c r="AQ6" s="20"/>
      <c r="AR6" s="20"/>
      <c r="AS6" s="20"/>
      <c r="AT6" s="20"/>
      <c r="AU6" s="20"/>
      <c r="AV6" s="20"/>
    </row>
    <row r="7" spans="1:48" ht="6" customHeight="1" x14ac:dyDescent="0.25">
      <c r="A7" s="4"/>
      <c r="B7" s="125"/>
      <c r="C7" s="125"/>
      <c r="D7" s="125"/>
      <c r="E7" s="125"/>
      <c r="F7" s="125"/>
      <c r="G7" s="125"/>
      <c r="H7" s="125"/>
      <c r="I7" s="1"/>
      <c r="J7" s="1"/>
      <c r="K7" s="1"/>
      <c r="L7" s="1"/>
      <c r="M7" s="1"/>
      <c r="N7" s="1"/>
      <c r="O7" s="21"/>
      <c r="P7" s="21"/>
      <c r="Q7" s="21"/>
      <c r="R7" s="26"/>
      <c r="Y7" s="23"/>
      <c r="Z7" s="23"/>
      <c r="AA7" s="28"/>
      <c r="AB7" s="28" t="s">
        <v>7</v>
      </c>
      <c r="AC7" s="28" t="s">
        <v>8</v>
      </c>
      <c r="AD7" s="28"/>
      <c r="AE7" s="23"/>
      <c r="AF7" s="20"/>
      <c r="AG7" s="20"/>
      <c r="AH7" s="20"/>
      <c r="AI7" s="20"/>
      <c r="AJ7" s="20"/>
      <c r="AK7" s="20"/>
      <c r="AL7" s="20"/>
      <c r="AM7" s="20"/>
      <c r="AN7" s="20"/>
      <c r="AO7" s="20"/>
      <c r="AP7" s="20"/>
      <c r="AQ7" s="20"/>
      <c r="AR7" s="20"/>
      <c r="AS7" s="20"/>
      <c r="AT7" s="20"/>
      <c r="AU7" s="20"/>
      <c r="AV7" s="20"/>
    </row>
    <row r="8" spans="1:48" x14ac:dyDescent="0.25">
      <c r="A8" s="4"/>
      <c r="B8" s="126" t="s">
        <v>9</v>
      </c>
      <c r="C8" s="127"/>
      <c r="D8" s="128">
        <v>2022</v>
      </c>
      <c r="E8" s="129"/>
      <c r="F8" s="130"/>
      <c r="G8" s="4"/>
      <c r="H8" s="4"/>
      <c r="I8" s="1"/>
      <c r="J8" s="34" t="str">
        <f xml:space="preserve"> IF(D8="", CONCATENATE("(*) Completar la celda de ",MID(B8,1,LEN(B8)-1)),
IF(AND(ISNUMBER(D8),LEN(D8)&lt;=11)=FALSE,CONCATENATE("Valor No válido en: ",MID(B8,1,LEN(B8)-1)),""
))</f>
        <v/>
      </c>
      <c r="K8" s="1"/>
      <c r="L8" s="1"/>
      <c r="M8" s="1"/>
      <c r="N8" s="1"/>
      <c r="O8" s="21"/>
      <c r="P8" s="21"/>
      <c r="Q8" s="21"/>
      <c r="R8" s="26"/>
      <c r="S8" s="24">
        <v>2</v>
      </c>
      <c r="Y8" s="23"/>
      <c r="Z8" s="23"/>
      <c r="AA8" s="28" t="s">
        <v>10</v>
      </c>
      <c r="AB8" s="28">
        <v>2015</v>
      </c>
      <c r="AC8" s="28">
        <f ca="1">YEAR(TODAY())</f>
        <v>2023</v>
      </c>
      <c r="AD8" s="28"/>
      <c r="AE8" s="23"/>
      <c r="AF8" s="20"/>
      <c r="AG8" s="20"/>
      <c r="AH8" s="20"/>
      <c r="AI8" s="20"/>
      <c r="AJ8" s="20"/>
      <c r="AK8" s="20"/>
      <c r="AL8" s="20"/>
      <c r="AM8" s="20"/>
      <c r="AN8" s="20"/>
      <c r="AO8" s="20"/>
      <c r="AP8" s="20"/>
      <c r="AQ8" s="20"/>
      <c r="AR8" s="20"/>
      <c r="AS8" s="20"/>
      <c r="AT8" s="20"/>
      <c r="AU8" s="20"/>
      <c r="AV8" s="20"/>
    </row>
    <row r="9" spans="1:48" ht="6" customHeight="1" x14ac:dyDescent="0.25">
      <c r="A9" s="4"/>
      <c r="B9" s="120"/>
      <c r="C9" s="120"/>
      <c r="D9" s="120"/>
      <c r="E9" s="120"/>
      <c r="F9" s="120"/>
      <c r="G9" s="120"/>
      <c r="H9" s="120"/>
      <c r="I9" s="1"/>
      <c r="J9" s="1"/>
      <c r="K9" s="1"/>
      <c r="L9" s="1"/>
      <c r="M9" s="1"/>
      <c r="N9" s="1"/>
      <c r="O9" s="21"/>
      <c r="P9" s="21"/>
      <c r="Q9" s="21"/>
      <c r="R9" s="26"/>
      <c r="Y9" s="23"/>
      <c r="Z9" s="23"/>
      <c r="AA9" s="28"/>
      <c r="AB9" s="28"/>
      <c r="AC9" s="28"/>
      <c r="AD9" s="28"/>
      <c r="AE9" s="23"/>
      <c r="AF9" s="20"/>
      <c r="AG9" s="20"/>
      <c r="AH9" s="20"/>
      <c r="AI9" s="20"/>
      <c r="AJ9" s="20"/>
      <c r="AK9" s="20"/>
      <c r="AL9" s="20"/>
      <c r="AM9" s="20"/>
      <c r="AN9" s="20"/>
      <c r="AO9" s="20"/>
      <c r="AP9" s="20"/>
      <c r="AQ9" s="20"/>
      <c r="AR9" s="20"/>
      <c r="AS9" s="20"/>
      <c r="AT9" s="20"/>
      <c r="AU9" s="20"/>
      <c r="AV9" s="20"/>
    </row>
    <row r="10" spans="1:48" x14ac:dyDescent="0.25">
      <c r="A10" s="4"/>
      <c r="B10" s="4" t="s">
        <v>11</v>
      </c>
      <c r="C10" s="36"/>
      <c r="D10" s="135" t="s">
        <v>12</v>
      </c>
      <c r="E10" s="129"/>
      <c r="F10" s="129"/>
      <c r="G10" s="129"/>
      <c r="H10" s="130"/>
      <c r="I10" s="1"/>
      <c r="J10" s="35" t="str">
        <f>IF(D10="",CONCATENATE("(*) Completar la celda de ",MID(B10,1,LEN(B10)-1)),"")</f>
        <v/>
      </c>
      <c r="K10" s="5"/>
      <c r="L10" s="5"/>
      <c r="M10" s="1"/>
      <c r="N10" s="1"/>
      <c r="O10" s="21"/>
      <c r="P10" s="21"/>
      <c r="Q10" s="21"/>
      <c r="R10" s="26"/>
      <c r="S10" s="24">
        <v>3</v>
      </c>
      <c r="Y10" s="23"/>
      <c r="Z10" s="23"/>
      <c r="AA10" s="28" t="s">
        <v>13</v>
      </c>
      <c r="AB10" s="28">
        <v>1</v>
      </c>
      <c r="AC10" s="28">
        <v>4000</v>
      </c>
      <c r="AD10" s="28"/>
      <c r="AE10" s="23"/>
      <c r="AF10" s="20"/>
      <c r="AG10" s="20"/>
      <c r="AH10" s="20"/>
      <c r="AI10" s="20"/>
      <c r="AJ10" s="20"/>
      <c r="AK10" s="20"/>
      <c r="AL10" s="20"/>
      <c r="AM10" s="20"/>
      <c r="AN10" s="20"/>
      <c r="AO10" s="20"/>
      <c r="AP10" s="20"/>
      <c r="AQ10" s="20"/>
      <c r="AR10" s="20"/>
      <c r="AS10" s="20"/>
      <c r="AT10" s="20"/>
      <c r="AU10" s="20"/>
      <c r="AV10" s="20"/>
    </row>
    <row r="11" spans="1:48" ht="6" customHeight="1" x14ac:dyDescent="0.25">
      <c r="A11" s="4"/>
      <c r="B11" s="120"/>
      <c r="C11" s="120"/>
      <c r="D11" s="120"/>
      <c r="E11" s="120"/>
      <c r="F11" s="120"/>
      <c r="G11" s="120"/>
      <c r="H11" s="120"/>
      <c r="I11" s="1"/>
      <c r="K11" s="5"/>
      <c r="L11" s="5"/>
      <c r="M11" s="1"/>
      <c r="N11" s="1"/>
      <c r="O11" s="21"/>
      <c r="P11" s="21"/>
      <c r="Q11" s="21"/>
      <c r="R11" s="26"/>
      <c r="Y11" s="23"/>
      <c r="Z11" s="23"/>
      <c r="AA11" s="28"/>
      <c r="AB11" s="28"/>
      <c r="AC11" s="28"/>
      <c r="AD11" s="28"/>
      <c r="AE11" s="23"/>
      <c r="AF11" s="20"/>
      <c r="AG11" s="20"/>
      <c r="AH11" s="20"/>
      <c r="AI11" s="20"/>
      <c r="AJ11" s="20"/>
      <c r="AK11" s="20"/>
      <c r="AL11" s="20"/>
      <c r="AM11" s="20"/>
      <c r="AN11" s="20"/>
      <c r="AO11" s="20"/>
      <c r="AP11" s="20"/>
      <c r="AQ11" s="20"/>
      <c r="AR11" s="20"/>
      <c r="AS11" s="20"/>
      <c r="AT11" s="20"/>
      <c r="AU11" s="20"/>
      <c r="AV11" s="20"/>
    </row>
    <row r="12" spans="1:48" ht="30" customHeight="1" x14ac:dyDescent="0.25">
      <c r="A12" s="4"/>
      <c r="B12" s="136" t="s">
        <v>14</v>
      </c>
      <c r="C12" s="137"/>
      <c r="D12" s="138"/>
      <c r="E12" s="139"/>
      <c r="F12" s="139"/>
      <c r="G12" s="139"/>
      <c r="H12" s="140"/>
      <c r="I12" s="1"/>
      <c r="J12" s="119" t="str">
        <f>IF(D12="","(*) De ser el caso, incorporar la denominación o razón social de la empresa revisora.","")</f>
        <v>(*) De ser el caso, incorporar la denominación o razón social de la empresa revisora.</v>
      </c>
      <c r="K12" s="119"/>
      <c r="L12" s="119"/>
      <c r="M12" s="1"/>
      <c r="N12" s="1"/>
      <c r="O12" s="21"/>
      <c r="P12" s="21"/>
      <c r="Q12" s="21"/>
      <c r="R12" s="26"/>
      <c r="S12" s="24">
        <v>4</v>
      </c>
      <c r="Y12" s="23"/>
      <c r="Z12" s="23"/>
      <c r="AA12" s="28" t="s">
        <v>13</v>
      </c>
      <c r="AB12" s="28">
        <v>1</v>
      </c>
      <c r="AC12" s="28">
        <v>4000</v>
      </c>
      <c r="AD12" s="28"/>
      <c r="AE12" s="23"/>
      <c r="AF12" s="20"/>
      <c r="AG12" s="20"/>
      <c r="AH12" s="20"/>
      <c r="AI12" s="20"/>
      <c r="AJ12" s="20"/>
      <c r="AK12" s="20"/>
      <c r="AL12" s="20"/>
      <c r="AM12" s="20"/>
      <c r="AN12" s="20"/>
      <c r="AO12" s="20"/>
      <c r="AP12" s="20"/>
      <c r="AQ12" s="20"/>
      <c r="AR12" s="20"/>
      <c r="AS12" s="20"/>
      <c r="AT12" s="20"/>
      <c r="AU12" s="20"/>
      <c r="AV12" s="20"/>
    </row>
    <row r="13" spans="1:48" ht="6" customHeight="1" x14ac:dyDescent="0.25">
      <c r="A13" s="4"/>
      <c r="B13" s="4"/>
      <c r="C13" s="4"/>
      <c r="D13" s="4"/>
      <c r="E13" s="4"/>
      <c r="F13" s="4"/>
      <c r="G13" s="4"/>
      <c r="H13" s="4"/>
      <c r="I13" s="1"/>
      <c r="K13" s="5"/>
      <c r="L13" s="5"/>
      <c r="M13" s="1"/>
      <c r="N13" s="1"/>
      <c r="O13" s="21"/>
      <c r="P13" s="21"/>
      <c r="Q13" s="21"/>
      <c r="R13" s="26"/>
      <c r="Y13" s="23"/>
      <c r="Z13" s="23"/>
      <c r="AA13" s="28"/>
      <c r="AB13" s="28"/>
      <c r="AC13" s="28"/>
      <c r="AD13" s="28"/>
      <c r="AE13" s="23"/>
      <c r="AF13" s="20"/>
      <c r="AG13" s="20"/>
      <c r="AH13" s="20"/>
      <c r="AI13" s="20"/>
      <c r="AJ13" s="20"/>
      <c r="AK13" s="20"/>
      <c r="AL13" s="20"/>
      <c r="AM13" s="20"/>
      <c r="AN13" s="20"/>
      <c r="AO13" s="20"/>
      <c r="AP13" s="20"/>
      <c r="AQ13" s="20"/>
      <c r="AR13" s="20"/>
      <c r="AS13" s="20"/>
      <c r="AT13" s="20"/>
      <c r="AU13" s="20"/>
      <c r="AV13" s="20"/>
    </row>
    <row r="14" spans="1:48" x14ac:dyDescent="0.25">
      <c r="A14" s="4"/>
      <c r="B14" s="4" t="s">
        <v>15</v>
      </c>
      <c r="C14" s="47"/>
      <c r="D14" s="4"/>
      <c r="E14" s="4"/>
      <c r="F14" s="4"/>
      <c r="G14" s="4"/>
      <c r="H14" s="4"/>
      <c r="I14" s="21"/>
      <c r="J14" s="35" t="str">
        <f>IF(C14="",CONCATENATE("(*) Completar la celda de ",B14),"")</f>
        <v>(*) Completar la celda de RPJ</v>
      </c>
      <c r="K14" s="5"/>
      <c r="L14" s="5"/>
      <c r="M14" s="1"/>
      <c r="N14" s="1"/>
      <c r="O14" s="21"/>
      <c r="P14" s="21"/>
      <c r="Q14" s="21"/>
      <c r="R14" s="26"/>
      <c r="S14" s="24">
        <v>5</v>
      </c>
      <c r="Y14" s="23"/>
      <c r="Z14" s="23"/>
      <c r="AA14" s="28" t="s">
        <v>13</v>
      </c>
      <c r="AB14" s="28">
        <v>1</v>
      </c>
      <c r="AC14" s="28">
        <v>10</v>
      </c>
      <c r="AD14" s="28"/>
      <c r="AE14" s="23"/>
      <c r="AF14" s="20"/>
      <c r="AG14" s="20"/>
      <c r="AH14" s="20"/>
      <c r="AI14" s="20"/>
      <c r="AJ14" s="20"/>
      <c r="AK14" s="20"/>
      <c r="AL14" s="20"/>
      <c r="AM14" s="20"/>
      <c r="AN14" s="20"/>
      <c r="AO14" s="20"/>
      <c r="AP14" s="20"/>
      <c r="AQ14" s="20"/>
      <c r="AR14" s="20"/>
      <c r="AS14" s="20"/>
      <c r="AT14" s="20"/>
      <c r="AU14" s="20"/>
      <c r="AV14" s="20"/>
    </row>
    <row r="15" spans="1:48" s="46" customFormat="1" ht="30" customHeight="1" x14ac:dyDescent="0.25">
      <c r="A15" s="39"/>
      <c r="B15" s="134" t="s">
        <v>16</v>
      </c>
      <c r="C15" s="134"/>
      <c r="D15" s="134"/>
      <c r="E15" s="134"/>
      <c r="F15" s="134"/>
      <c r="G15" s="134"/>
      <c r="H15" s="134"/>
      <c r="I15" s="39"/>
      <c r="J15" s="40"/>
      <c r="K15" s="41"/>
      <c r="L15" s="41"/>
      <c r="M15" s="41"/>
      <c r="N15" s="41"/>
      <c r="O15" s="42"/>
      <c r="P15" s="42"/>
      <c r="Q15" s="42"/>
      <c r="R15" s="43"/>
      <c r="S15" s="92"/>
      <c r="T15" s="92"/>
      <c r="U15" s="92"/>
      <c r="V15" s="92"/>
      <c r="W15" s="92"/>
      <c r="X15" s="92"/>
      <c r="Y15" s="45"/>
      <c r="Z15" s="45"/>
      <c r="AA15" s="44"/>
      <c r="AB15" s="44"/>
      <c r="AC15" s="44"/>
      <c r="AD15" s="44"/>
      <c r="AE15" s="45"/>
      <c r="AF15" s="42"/>
      <c r="AG15" s="42"/>
      <c r="AH15" s="42"/>
      <c r="AI15" s="42"/>
      <c r="AJ15" s="42"/>
      <c r="AK15" s="42"/>
      <c r="AL15" s="42"/>
      <c r="AM15" s="42"/>
      <c r="AN15" s="42"/>
      <c r="AO15" s="42"/>
      <c r="AP15" s="42"/>
      <c r="AQ15" s="42"/>
      <c r="AR15" s="42"/>
      <c r="AS15" s="42"/>
      <c r="AT15" s="42"/>
      <c r="AU15" s="42"/>
      <c r="AV15" s="42"/>
    </row>
    <row r="16" spans="1:48" ht="6" customHeight="1" x14ac:dyDescent="0.25">
      <c r="A16" s="4"/>
      <c r="B16" s="4"/>
      <c r="C16" s="4"/>
      <c r="D16" s="4"/>
      <c r="E16" s="4"/>
      <c r="F16" s="4"/>
      <c r="G16" s="4"/>
      <c r="H16" s="4"/>
      <c r="I16" s="1"/>
      <c r="J16" s="35"/>
      <c r="K16" s="1"/>
      <c r="L16" s="1"/>
      <c r="M16" s="1"/>
      <c r="N16" s="1"/>
      <c r="O16" s="21"/>
      <c r="P16" s="21"/>
      <c r="Q16" s="21"/>
      <c r="R16" s="27"/>
      <c r="Y16" s="23"/>
      <c r="Z16" s="23"/>
      <c r="AA16" s="28"/>
      <c r="AB16" s="28"/>
      <c r="AC16" s="28"/>
      <c r="AD16" s="28"/>
      <c r="AE16" s="23"/>
      <c r="AF16" s="20"/>
      <c r="AG16" s="20"/>
      <c r="AH16" s="20"/>
      <c r="AI16" s="20"/>
      <c r="AJ16" s="20"/>
      <c r="AK16" s="20"/>
      <c r="AL16" s="20"/>
      <c r="AM16" s="20"/>
      <c r="AN16" s="20"/>
      <c r="AO16" s="20"/>
      <c r="AP16" s="20"/>
      <c r="AQ16" s="20"/>
      <c r="AR16" s="20"/>
      <c r="AS16" s="20"/>
      <c r="AT16" s="20"/>
      <c r="AU16" s="20"/>
      <c r="AV16" s="20"/>
    </row>
    <row r="17" spans="1:48" ht="6" customHeight="1" x14ac:dyDescent="0.25">
      <c r="A17" s="4"/>
      <c r="B17" s="6"/>
      <c r="C17" s="7"/>
      <c r="D17" s="37"/>
      <c r="E17" s="4"/>
      <c r="F17" s="4"/>
      <c r="G17" s="4"/>
      <c r="H17" s="4"/>
      <c r="I17" s="4"/>
      <c r="J17" s="1"/>
      <c r="K17" s="4"/>
      <c r="L17" s="4"/>
      <c r="M17" s="4"/>
      <c r="N17" s="4"/>
      <c r="O17" s="22"/>
      <c r="P17" s="22"/>
      <c r="Q17" s="22"/>
      <c r="R17" s="27"/>
      <c r="Y17" s="23"/>
      <c r="Z17" s="23"/>
      <c r="AA17" s="28"/>
      <c r="AB17" s="28"/>
      <c r="AC17" s="28"/>
      <c r="AD17" s="28"/>
      <c r="AE17" s="23"/>
      <c r="AF17" s="20"/>
      <c r="AG17" s="20"/>
      <c r="AH17" s="20"/>
      <c r="AI17" s="20"/>
      <c r="AJ17" s="20"/>
      <c r="AK17" s="20"/>
      <c r="AL17" s="20"/>
      <c r="AM17" s="20"/>
      <c r="AN17" s="20"/>
      <c r="AO17" s="20"/>
      <c r="AP17" s="20"/>
      <c r="AQ17" s="20"/>
      <c r="AR17" s="20"/>
      <c r="AS17" s="20"/>
      <c r="AT17" s="20"/>
      <c r="AU17" s="20"/>
      <c r="AV17" s="20"/>
    </row>
    <row r="18" spans="1:48" x14ac:dyDescent="0.25">
      <c r="A18" s="4"/>
      <c r="B18" s="50"/>
      <c r="C18" s="8"/>
      <c r="D18" s="49" t="s">
        <v>17</v>
      </c>
      <c r="E18" s="4"/>
      <c r="F18" s="4"/>
      <c r="G18" s="4"/>
      <c r="H18" s="4"/>
      <c r="I18" s="4"/>
      <c r="J18" s="1"/>
      <c r="K18" s="4"/>
      <c r="L18" s="4"/>
      <c r="M18" s="4"/>
      <c r="N18" s="4"/>
      <c r="O18" s="22"/>
      <c r="P18" s="22"/>
      <c r="Q18" s="22"/>
      <c r="R18" s="27"/>
      <c r="Y18" s="23"/>
      <c r="Z18" s="23"/>
      <c r="AA18" s="28"/>
      <c r="AB18" s="28"/>
      <c r="AC18" s="28"/>
      <c r="AD18" s="28"/>
      <c r="AE18" s="23"/>
      <c r="AF18" s="20"/>
      <c r="AG18" s="20"/>
      <c r="AH18" s="20"/>
      <c r="AI18" s="20"/>
      <c r="AJ18" s="20"/>
      <c r="AK18" s="20"/>
      <c r="AL18" s="20"/>
      <c r="AM18" s="20"/>
      <c r="AN18" s="20"/>
      <c r="AO18" s="20"/>
      <c r="AP18" s="20"/>
      <c r="AQ18" s="20"/>
      <c r="AR18" s="20"/>
      <c r="AS18" s="20"/>
      <c r="AT18" s="20"/>
      <c r="AU18" s="20"/>
      <c r="AV18" s="20"/>
    </row>
    <row r="19" spans="1:48" x14ac:dyDescent="0.25">
      <c r="A19" s="4"/>
      <c r="B19" s="117" t="s">
        <v>18</v>
      </c>
      <c r="C19" s="118"/>
      <c r="D19" s="9"/>
      <c r="E19" s="4"/>
      <c r="F19" s="4"/>
      <c r="G19" s="4"/>
      <c r="H19" s="4"/>
      <c r="I19" s="4"/>
      <c r="K19" s="4"/>
      <c r="L19" s="4"/>
      <c r="M19" s="4"/>
      <c r="N19" s="4"/>
      <c r="O19" s="22"/>
      <c r="P19" s="22"/>
      <c r="Q19" s="22"/>
      <c r="R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x14ac:dyDescent="0.25">
      <c r="A20" s="4"/>
      <c r="B20" s="10"/>
      <c r="C20" s="55" t="s">
        <v>19</v>
      </c>
      <c r="D20" s="61" t="str">
        <f>IF(AND('1'!$U$1='1'!$U$3,SUM('1'!$W:$W)=0),"SI","NO")</f>
        <v>SI</v>
      </c>
      <c r="E20" s="4"/>
      <c r="F20" s="4"/>
      <c r="G20" s="4"/>
      <c r="H20" s="4"/>
      <c r="I20" s="4"/>
      <c r="K20" s="4"/>
      <c r="L20" s="4"/>
      <c r="M20" s="4"/>
      <c r="N20" s="4"/>
      <c r="O20" s="22"/>
      <c r="P20" s="22"/>
      <c r="Q20" s="22"/>
      <c r="R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x14ac:dyDescent="0.25">
      <c r="A21" s="4"/>
      <c r="B21" s="10"/>
      <c r="C21" s="55" t="s">
        <v>20</v>
      </c>
      <c r="D21" s="61" t="str">
        <f>IF(AND('2'!$U$1='2'!$U$3,SUM('2'!$W:$W)=0),"SI","NO")</f>
        <v>SI</v>
      </c>
      <c r="E21" s="4"/>
      <c r="F21" s="4"/>
      <c r="G21" s="4"/>
      <c r="H21" s="4"/>
      <c r="I21" s="4"/>
      <c r="K21" s="4"/>
      <c r="L21" s="4"/>
      <c r="M21" s="4"/>
      <c r="N21" s="4"/>
      <c r="O21" s="22"/>
      <c r="P21" s="22"/>
      <c r="Q21" s="22"/>
      <c r="R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x14ac:dyDescent="0.25">
      <c r="A22" s="4"/>
      <c r="B22" s="10"/>
      <c r="C22" s="55" t="s">
        <v>21</v>
      </c>
      <c r="D22" s="61" t="str">
        <f>IF(AND('3'!$U$1='3'!$U$3,SUM('3'!$W:$W)=0),"SI","NO")</f>
        <v>SI</v>
      </c>
      <c r="E22" s="4"/>
      <c r="F22" s="4"/>
      <c r="G22" s="4"/>
      <c r="H22" s="4"/>
      <c r="I22" s="4"/>
      <c r="K22" s="4"/>
      <c r="L22" s="4"/>
      <c r="M22" s="4"/>
      <c r="N22" s="4"/>
      <c r="O22" s="22"/>
      <c r="P22" s="22"/>
      <c r="Q22" s="22"/>
      <c r="R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x14ac:dyDescent="0.25">
      <c r="A23" s="4"/>
      <c r="B23" s="10"/>
      <c r="C23" s="55" t="s">
        <v>22</v>
      </c>
      <c r="D23" s="61" t="str">
        <f>IF(AND('4'!$U$1='4'!$U$3,SUM('4'!$W:$W)=0),"SI","NO")</f>
        <v>SI</v>
      </c>
      <c r="E23" s="4"/>
      <c r="F23" s="4"/>
      <c r="G23" s="4"/>
      <c r="H23" s="4"/>
      <c r="I23" s="4"/>
      <c r="K23" s="4"/>
      <c r="L23" s="4"/>
      <c r="M23" s="4"/>
      <c r="N23" s="4"/>
      <c r="O23" s="22"/>
      <c r="P23" s="22"/>
      <c r="Q23" s="22"/>
      <c r="R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x14ac:dyDescent="0.25">
      <c r="A24" s="4"/>
      <c r="B24" s="10"/>
      <c r="C24" s="55" t="s">
        <v>23</v>
      </c>
      <c r="D24" s="61" t="str">
        <f>IF(AND('5'!$U$1='5'!$U$3,SUM('5'!$W:$W)=0),"SI","NO")</f>
        <v>SI</v>
      </c>
      <c r="E24" s="4"/>
      <c r="F24" s="4"/>
      <c r="G24" s="4"/>
      <c r="H24" s="4"/>
      <c r="I24" s="4"/>
      <c r="K24" s="4"/>
      <c r="L24" s="4"/>
      <c r="M24" s="4"/>
      <c r="N24" s="4"/>
      <c r="O24" s="22"/>
      <c r="P24" s="22"/>
      <c r="Q24" s="22"/>
      <c r="R24" s="20"/>
      <c r="AA24" s="20"/>
      <c r="AB24" s="20"/>
      <c r="AC24" s="20"/>
      <c r="AD24" s="20"/>
      <c r="AE24" s="20"/>
      <c r="AF24" s="20"/>
      <c r="AG24" s="20"/>
      <c r="AH24" s="20"/>
      <c r="AI24" s="20"/>
      <c r="AJ24" s="20"/>
      <c r="AK24" s="20"/>
      <c r="AL24" s="20"/>
      <c r="AM24" s="20"/>
      <c r="AN24" s="20"/>
      <c r="AO24" s="20"/>
      <c r="AP24" s="20"/>
      <c r="AQ24" s="20"/>
      <c r="AR24" s="20"/>
      <c r="AS24" s="20"/>
      <c r="AT24" s="20"/>
      <c r="AU24" s="20"/>
      <c r="AV24" s="20"/>
    </row>
    <row r="25" spans="1:48" x14ac:dyDescent="0.25">
      <c r="A25" s="4"/>
      <c r="B25" s="56" t="s">
        <v>24</v>
      </c>
      <c r="C25" s="55"/>
      <c r="D25" s="61"/>
      <c r="E25" s="4"/>
      <c r="F25" s="4"/>
      <c r="G25" s="4"/>
      <c r="H25" s="4"/>
      <c r="I25" s="4"/>
      <c r="K25" s="4"/>
      <c r="L25" s="4"/>
      <c r="M25" s="4"/>
      <c r="N25" s="4"/>
      <c r="O25" s="22"/>
      <c r="P25" s="22"/>
      <c r="Q25" s="22"/>
      <c r="R25" s="20"/>
      <c r="AA25" s="20"/>
      <c r="AB25" s="20"/>
      <c r="AC25" s="20"/>
      <c r="AD25" s="20"/>
      <c r="AE25" s="20"/>
      <c r="AF25" s="20"/>
      <c r="AG25" s="20"/>
      <c r="AH25" s="20"/>
      <c r="AI25" s="20"/>
      <c r="AJ25" s="20"/>
      <c r="AK25" s="20"/>
      <c r="AL25" s="20"/>
      <c r="AM25" s="20"/>
      <c r="AN25" s="20"/>
      <c r="AO25" s="20"/>
      <c r="AP25" s="20"/>
      <c r="AQ25" s="20"/>
      <c r="AR25" s="20"/>
      <c r="AS25" s="20"/>
      <c r="AT25" s="20"/>
      <c r="AU25" s="20"/>
      <c r="AV25" s="20"/>
    </row>
    <row r="26" spans="1:48" x14ac:dyDescent="0.25">
      <c r="A26" s="4"/>
      <c r="B26" s="10"/>
      <c r="C26" s="55" t="s">
        <v>25</v>
      </c>
      <c r="D26" s="61" t="str">
        <f>IF(AND('6'!$U$1='6'!$U$3,SUM('6'!$W:$W)=0),"SI","NO")</f>
        <v>SI</v>
      </c>
      <c r="E26" s="4"/>
      <c r="F26" s="4"/>
      <c r="G26" s="4"/>
      <c r="H26" s="4"/>
      <c r="I26" s="4"/>
      <c r="K26" s="4"/>
      <c r="L26" s="4"/>
      <c r="M26" s="4"/>
      <c r="N26" s="4"/>
      <c r="O26" s="22"/>
      <c r="P26" s="22"/>
      <c r="Q26" s="22"/>
      <c r="R26" s="20"/>
      <c r="AA26" s="20"/>
      <c r="AB26" s="20"/>
      <c r="AC26" s="20"/>
      <c r="AD26" s="20"/>
      <c r="AE26" s="20"/>
      <c r="AF26" s="20"/>
      <c r="AG26" s="20"/>
      <c r="AH26" s="20"/>
      <c r="AI26" s="20"/>
      <c r="AJ26" s="20"/>
      <c r="AK26" s="20"/>
      <c r="AL26" s="20"/>
      <c r="AM26" s="20"/>
      <c r="AN26" s="20"/>
      <c r="AO26" s="20"/>
      <c r="AP26" s="20"/>
      <c r="AQ26" s="20"/>
      <c r="AR26" s="20"/>
      <c r="AS26" s="20"/>
      <c r="AT26" s="20"/>
      <c r="AU26" s="20"/>
      <c r="AV26" s="20"/>
    </row>
    <row r="27" spans="1:48" x14ac:dyDescent="0.25">
      <c r="A27" s="4"/>
      <c r="B27" s="10"/>
      <c r="C27" s="55" t="s">
        <v>26</v>
      </c>
      <c r="D27" s="61" t="str">
        <f>IF(AND('7'!$U$1='7'!$U$3,SUM('7'!$W:$W)=0),"SI","NO")</f>
        <v>SI</v>
      </c>
      <c r="E27" s="4"/>
      <c r="F27" s="4"/>
      <c r="G27" s="4"/>
      <c r="H27" s="4"/>
      <c r="I27" s="4"/>
      <c r="K27" s="4"/>
      <c r="L27" s="4"/>
      <c r="M27" s="4"/>
      <c r="N27" s="4"/>
      <c r="O27" s="22"/>
      <c r="P27" s="22"/>
      <c r="Q27" s="22"/>
      <c r="R27" s="20"/>
      <c r="AA27" s="20"/>
      <c r="AB27" s="20"/>
      <c r="AC27" s="20"/>
      <c r="AD27" s="20"/>
      <c r="AE27" s="20"/>
      <c r="AF27" s="20"/>
      <c r="AG27" s="20"/>
      <c r="AH27" s="20"/>
      <c r="AI27" s="20"/>
      <c r="AJ27" s="20"/>
      <c r="AK27" s="20"/>
      <c r="AL27" s="20"/>
      <c r="AM27" s="20"/>
      <c r="AN27" s="20"/>
      <c r="AO27" s="20"/>
      <c r="AP27" s="20"/>
      <c r="AQ27" s="20"/>
      <c r="AR27" s="20"/>
      <c r="AS27" s="20"/>
      <c r="AT27" s="20"/>
      <c r="AU27" s="20"/>
      <c r="AV27" s="20"/>
    </row>
    <row r="28" spans="1:48" x14ac:dyDescent="0.25">
      <c r="A28" s="4"/>
      <c r="B28" s="10"/>
      <c r="C28" s="55" t="s">
        <v>27</v>
      </c>
      <c r="D28" s="61" t="str">
        <f>IF(AND('8'!$U$1='8'!$U$3,SUM('8'!$W:$W)=0),"SI","NO")</f>
        <v>SI</v>
      </c>
      <c r="E28" s="4"/>
      <c r="F28" s="4"/>
      <c r="G28" s="4"/>
      <c r="H28" s="4"/>
      <c r="I28" s="4"/>
      <c r="K28" s="4"/>
      <c r="L28" s="4"/>
      <c r="M28" s="4"/>
      <c r="N28" s="4"/>
      <c r="O28" s="22"/>
      <c r="P28" s="22"/>
      <c r="Q28" s="22"/>
      <c r="R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48" x14ac:dyDescent="0.25">
      <c r="A29" s="4"/>
      <c r="B29" s="56" t="s">
        <v>28</v>
      </c>
      <c r="C29" s="55"/>
      <c r="D29" s="61"/>
      <c r="E29" s="4"/>
      <c r="F29" s="4"/>
      <c r="G29" s="4"/>
      <c r="H29" s="4"/>
      <c r="I29" s="4"/>
      <c r="K29" s="4"/>
      <c r="L29" s="4"/>
      <c r="M29" s="4"/>
      <c r="N29" s="4"/>
      <c r="O29" s="22"/>
      <c r="P29" s="22"/>
      <c r="Q29" s="22"/>
      <c r="R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48" x14ac:dyDescent="0.25">
      <c r="A30" s="4"/>
      <c r="B30" s="10"/>
      <c r="C30" s="55" t="s">
        <v>29</v>
      </c>
      <c r="D30" s="61" t="str">
        <f>IF(AND('9'!$U$1='9'!$U$3,SUM('9'!$W:$W)=0),"SI","NO")</f>
        <v>SI</v>
      </c>
      <c r="E30" s="4"/>
      <c r="F30" s="4"/>
      <c r="G30" s="4"/>
      <c r="H30" s="4"/>
      <c r="I30" s="4"/>
      <c r="K30" s="4"/>
      <c r="L30" s="4"/>
      <c r="M30" s="4"/>
      <c r="N30" s="4"/>
      <c r="O30" s="22"/>
      <c r="P30" s="22"/>
      <c r="Q30" s="22"/>
      <c r="R30" s="20"/>
      <c r="AA30" s="20"/>
      <c r="AB30" s="20"/>
      <c r="AC30" s="20"/>
      <c r="AD30" s="20"/>
      <c r="AE30" s="20"/>
      <c r="AF30" s="20"/>
      <c r="AG30" s="20"/>
      <c r="AH30" s="20"/>
      <c r="AI30" s="20"/>
      <c r="AJ30" s="20"/>
      <c r="AK30" s="20"/>
      <c r="AL30" s="20"/>
      <c r="AM30" s="20"/>
      <c r="AN30" s="20"/>
      <c r="AO30" s="20"/>
      <c r="AP30" s="20"/>
      <c r="AQ30" s="20"/>
      <c r="AR30" s="20"/>
      <c r="AS30" s="20"/>
      <c r="AT30" s="20"/>
      <c r="AU30" s="20"/>
      <c r="AV30" s="20"/>
    </row>
    <row r="31" spans="1:48" x14ac:dyDescent="0.25">
      <c r="A31" s="4"/>
      <c r="B31" s="10"/>
      <c r="C31" s="38"/>
      <c r="D31" s="9"/>
      <c r="E31" s="4"/>
      <c r="F31" s="4"/>
      <c r="G31" s="4"/>
      <c r="H31" s="4"/>
      <c r="I31" s="4"/>
      <c r="K31" s="4"/>
      <c r="L31" s="4"/>
      <c r="M31" s="4"/>
      <c r="N31" s="4"/>
      <c r="O31" s="22"/>
      <c r="P31" s="22"/>
      <c r="Q31" s="22"/>
      <c r="R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48" ht="6" customHeight="1" x14ac:dyDescent="0.25">
      <c r="A32" s="4"/>
      <c r="B32" s="11"/>
      <c r="C32" s="12"/>
      <c r="D32" s="13"/>
      <c r="E32" s="4"/>
      <c r="F32" s="4"/>
      <c r="G32" s="4"/>
      <c r="H32" s="4"/>
      <c r="I32" s="4"/>
      <c r="J32" s="1"/>
      <c r="K32" s="4"/>
      <c r="L32" s="4"/>
      <c r="M32" s="4"/>
      <c r="N32" s="4"/>
      <c r="O32" s="22"/>
      <c r="P32" s="22"/>
      <c r="Q32" s="22"/>
      <c r="R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x14ac:dyDescent="0.25">
      <c r="A33" s="4"/>
      <c r="B33" s="4"/>
      <c r="C33" s="4"/>
      <c r="D33" s="4"/>
      <c r="E33" s="4"/>
      <c r="F33" s="4"/>
      <c r="G33" s="4"/>
      <c r="H33" s="4"/>
      <c r="I33" s="4"/>
      <c r="J33" s="1"/>
      <c r="K33" s="4"/>
      <c r="L33" s="4"/>
      <c r="M33" s="4"/>
      <c r="N33" s="4"/>
      <c r="O33" s="22"/>
      <c r="P33" s="22"/>
      <c r="Q33" s="22"/>
      <c r="R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48" x14ac:dyDescent="0.25">
      <c r="O34" s="20"/>
      <c r="P34" s="20"/>
      <c r="Q34" s="20"/>
      <c r="R34" s="20"/>
      <c r="AA34" s="20"/>
      <c r="AB34" s="20"/>
      <c r="AC34" s="20"/>
      <c r="AD34" s="20"/>
      <c r="AE34" s="20"/>
      <c r="AF34" s="20"/>
      <c r="AG34" s="20"/>
      <c r="AH34" s="20"/>
      <c r="AI34" s="20"/>
      <c r="AJ34" s="20"/>
      <c r="AK34" s="20"/>
      <c r="AL34" s="20"/>
      <c r="AM34" s="20"/>
      <c r="AN34" s="20"/>
      <c r="AO34" s="20"/>
      <c r="AP34" s="20"/>
      <c r="AQ34" s="20"/>
      <c r="AR34" s="20"/>
      <c r="AS34" s="20"/>
      <c r="AT34" s="20"/>
      <c r="AU34" s="20"/>
      <c r="AV34" s="20"/>
    </row>
    <row r="35" spans="1:48" x14ac:dyDescent="0.25">
      <c r="O35" s="20"/>
      <c r="P35" s="20"/>
      <c r="Q35" s="20"/>
      <c r="R35" s="20"/>
      <c r="AA35" s="20"/>
      <c r="AB35" s="20"/>
      <c r="AC35" s="20"/>
      <c r="AD35" s="20"/>
      <c r="AE35" s="20"/>
      <c r="AF35" s="20"/>
      <c r="AG35" s="20"/>
      <c r="AH35" s="20"/>
      <c r="AI35" s="20"/>
      <c r="AJ35" s="20"/>
      <c r="AK35" s="20"/>
      <c r="AL35" s="20"/>
      <c r="AM35" s="20"/>
      <c r="AN35" s="20"/>
      <c r="AO35" s="20"/>
      <c r="AP35" s="20"/>
      <c r="AQ35" s="20"/>
      <c r="AR35" s="20"/>
      <c r="AS35" s="20"/>
      <c r="AT35" s="20"/>
      <c r="AU35" s="20"/>
      <c r="AV35" s="20"/>
    </row>
    <row r="36" spans="1:48" x14ac:dyDescent="0.25">
      <c r="O36" s="20"/>
      <c r="P36" s="20"/>
      <c r="Q36" s="20"/>
      <c r="R36" s="20"/>
      <c r="AA36" s="20"/>
      <c r="AB36" s="20"/>
      <c r="AC36" s="20"/>
      <c r="AD36" s="20"/>
      <c r="AE36" s="20"/>
      <c r="AF36" s="20"/>
      <c r="AG36" s="20"/>
      <c r="AH36" s="20"/>
      <c r="AI36" s="20"/>
      <c r="AJ36" s="20"/>
      <c r="AK36" s="20"/>
      <c r="AL36" s="20"/>
      <c r="AM36" s="20"/>
      <c r="AN36" s="20"/>
      <c r="AO36" s="20"/>
      <c r="AP36" s="20"/>
      <c r="AQ36" s="20"/>
      <c r="AR36" s="20"/>
      <c r="AS36" s="20"/>
      <c r="AT36" s="20"/>
      <c r="AU36" s="20"/>
      <c r="AV36" s="20"/>
    </row>
    <row r="37" spans="1:48" x14ac:dyDescent="0.25">
      <c r="O37" s="20"/>
      <c r="P37" s="20"/>
      <c r="Q37" s="20"/>
      <c r="R37" s="20"/>
      <c r="T37" s="93"/>
      <c r="U37" s="94" t="s">
        <v>30</v>
      </c>
      <c r="V37" s="94" t="s">
        <v>31</v>
      </c>
      <c r="W37" s="94" t="s">
        <v>32</v>
      </c>
      <c r="X37" s="93"/>
      <c r="AA37" s="20"/>
      <c r="AB37" s="20"/>
      <c r="AC37" s="20"/>
      <c r="AD37" s="20"/>
      <c r="AE37" s="20"/>
      <c r="AF37" s="20"/>
      <c r="AG37" s="20"/>
      <c r="AH37" s="20"/>
      <c r="AI37" s="20"/>
      <c r="AJ37" s="20"/>
      <c r="AK37" s="20"/>
      <c r="AL37" s="20"/>
      <c r="AM37" s="20"/>
      <c r="AN37" s="20"/>
      <c r="AO37" s="20"/>
      <c r="AP37" s="20"/>
      <c r="AQ37" s="20"/>
      <c r="AR37" s="20"/>
      <c r="AS37" s="20"/>
      <c r="AT37" s="20"/>
      <c r="AU37" s="20"/>
      <c r="AV37" s="20"/>
    </row>
    <row r="38" spans="1:48" x14ac:dyDescent="0.25">
      <c r="O38" s="20"/>
      <c r="P38" s="20"/>
      <c r="Q38" s="20"/>
      <c r="R38" s="20"/>
      <c r="T38" s="95"/>
      <c r="U38" s="94">
        <v>15</v>
      </c>
      <c r="V38" s="94">
        <v>112</v>
      </c>
      <c r="W38" s="94">
        <v>183</v>
      </c>
      <c r="X38" s="96"/>
      <c r="AA38" s="20"/>
      <c r="AB38" s="20"/>
      <c r="AC38" s="20"/>
      <c r="AD38" s="20"/>
      <c r="AE38" s="20"/>
      <c r="AF38" s="20"/>
      <c r="AG38" s="20"/>
      <c r="AH38" s="20"/>
      <c r="AI38" s="20"/>
      <c r="AJ38" s="20"/>
      <c r="AK38" s="20"/>
      <c r="AL38" s="20"/>
      <c r="AM38" s="20"/>
      <c r="AN38" s="20"/>
      <c r="AO38" s="20"/>
      <c r="AP38" s="20"/>
      <c r="AQ38" s="20"/>
      <c r="AR38" s="20"/>
      <c r="AS38" s="20"/>
      <c r="AT38" s="20"/>
      <c r="AU38" s="20"/>
      <c r="AV38" s="20"/>
    </row>
    <row r="39" spans="1:48" x14ac:dyDescent="0.25">
      <c r="O39" s="20"/>
      <c r="P39" s="20"/>
      <c r="Q39" s="20"/>
      <c r="R39" s="20"/>
      <c r="T39" s="97"/>
      <c r="U39" s="94">
        <v>19</v>
      </c>
      <c r="V39" s="94">
        <v>142</v>
      </c>
      <c r="W39" s="94">
        <v>81</v>
      </c>
      <c r="X39" s="98"/>
      <c r="AA39" s="20"/>
      <c r="AB39" s="20"/>
      <c r="AC39" s="20"/>
      <c r="AD39" s="20"/>
      <c r="AE39" s="20"/>
      <c r="AF39" s="20"/>
      <c r="AG39" s="20"/>
      <c r="AH39" s="20"/>
      <c r="AI39" s="20"/>
      <c r="AJ39" s="20"/>
      <c r="AK39" s="20"/>
      <c r="AL39" s="20"/>
      <c r="AM39" s="20"/>
      <c r="AN39" s="20"/>
      <c r="AO39" s="20"/>
      <c r="AP39" s="20"/>
      <c r="AQ39" s="20"/>
      <c r="AR39" s="20"/>
      <c r="AS39" s="20"/>
      <c r="AT39" s="20"/>
      <c r="AU39" s="20"/>
      <c r="AV39" s="20"/>
    </row>
    <row r="40" spans="1:48" x14ac:dyDescent="0.25">
      <c r="O40" s="20"/>
      <c r="P40" s="20"/>
      <c r="Q40" s="20"/>
      <c r="R40" s="20"/>
      <c r="T40" s="99"/>
      <c r="U40" s="94">
        <v>77</v>
      </c>
      <c r="V40" s="94">
        <v>17</v>
      </c>
      <c r="W40" s="94">
        <v>86</v>
      </c>
      <c r="X40" s="100"/>
      <c r="AA40" s="20"/>
      <c r="AB40" s="20"/>
      <c r="AC40" s="20"/>
      <c r="AD40" s="20"/>
      <c r="AE40" s="20"/>
      <c r="AF40" s="20"/>
      <c r="AG40" s="20"/>
      <c r="AH40" s="20"/>
      <c r="AI40" s="20"/>
      <c r="AJ40" s="20"/>
      <c r="AK40" s="20"/>
      <c r="AL40" s="20"/>
      <c r="AM40" s="20"/>
      <c r="AN40" s="20"/>
      <c r="AO40" s="20"/>
      <c r="AP40" s="20"/>
      <c r="AQ40" s="20"/>
      <c r="AR40" s="20"/>
      <c r="AS40" s="20"/>
      <c r="AT40" s="20"/>
      <c r="AU40" s="20"/>
      <c r="AV40" s="20"/>
    </row>
  </sheetData>
  <sheetProtection algorithmName="SHA-512" hashValue="jTfoQ9/BGPvIH78dQOD2VI7ck2vIawvmz47az4LaAWyZe/zq5zY7rIXU5e+uLodrYLeThJazAYNKfInMNjL3JA==" saltValue="oaHVfMmyvruXrOsfcQcp/w==" spinCount="100000"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19:D31">
    <cfRule type="expression" dxfId="0" priority="1">
      <formula>IF(D19="NO",1,0)</formula>
    </cfRule>
  </conditionalFormatting>
  <dataValidations count="4">
    <dataValidation type="textLength" allowBlank="1" showInputMessage="1" showErrorMessage="1" sqref="D10:H10" xr:uid="{00000000-0002-0000-0000-000000000000}">
      <formula1>AB10</formula1>
      <formula2>AC10</formula2>
    </dataValidation>
    <dataValidation type="whole" allowBlank="1" showInputMessage="1" showErrorMessage="1" sqref="D8:F8" xr:uid="{00000000-0002-0000-0000-000001000000}">
      <formula1>AB8</formula1>
      <formula2>AC8</formula2>
    </dataValidation>
    <dataValidation type="textLength" allowBlank="1" showInputMessage="1" showErrorMessage="1" sqref="C14" xr:uid="{00000000-0002-0000-0000-000002000000}">
      <formula1>AB14</formula1>
      <formula2>AC14</formula2>
    </dataValidation>
    <dataValidation type="textLength" allowBlank="1" showErrorMessage="1" error="Cantidad de caracteres NO valido." sqref="B6:H6 D12:H12" xr:uid="{00000000-0002-0000-0000-000003000000}">
      <formula1>Explicacion_LongMinimo</formula1>
      <formula2>Explicacion_LongMaximo2</formula2>
    </dataValidation>
  </dataValidations>
  <hyperlinks>
    <hyperlink ref="C20" location="'1'!A1" display="Política Ambiental:" xr:uid="{00000000-0004-0000-0000-000000000000}"/>
    <hyperlink ref="C21" location="'2'!A1" display="Emisiones de Gases de Efecto Invernadero (GEI):" xr:uid="{00000000-0004-0000-0000-000001000000}"/>
    <hyperlink ref="C22" location="'3'!A1" display="Agua:" xr:uid="{00000000-0004-0000-0000-000002000000}"/>
    <hyperlink ref="C23" location="'4'!A1" display="Energía:" xr:uid="{00000000-0004-0000-0000-000003000000}"/>
    <hyperlink ref="C24" location="'5'!A1" display="Residuos Sólidos:" xr:uid="{00000000-0004-0000-0000-000004000000}"/>
    <hyperlink ref="C26" location="'6'!A1" display="Grupos de interés:" xr:uid="{00000000-0004-0000-0000-000005000000}"/>
    <hyperlink ref="C27" location="'7'!A1" display="Derechos Laborales:" xr:uid="{00000000-0004-0000-0000-000006000000}"/>
    <hyperlink ref="C28" location="'8'!A1" display="Derechos Humanos:" xr:uid="{00000000-0004-0000-0000-000007000000}"/>
    <hyperlink ref="C30" location="'9'!A1" display="Información Complementaria" xr:uid="{00000000-0004-0000-0000-00000800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A1:Z17"/>
  <sheetViews>
    <sheetView zoomScaleNormal="100" zoomScaleSheetLayoutView="100" workbookViewId="0">
      <selection activeCell="B3" sqref="B3:J17"/>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3" width="11.42578125" style="28"/>
    <col min="24" max="26" width="11.42578125" style="59"/>
    <col min="27" max="16384" width="11.42578125" style="51"/>
  </cols>
  <sheetData>
    <row r="1" spans="1:24" x14ac:dyDescent="0.25">
      <c r="S1" s="108"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28"/>
      <c r="W2" s="28"/>
      <c r="X2" s="59"/>
    </row>
    <row r="3" spans="1:24" ht="18" x14ac:dyDescent="0.25">
      <c r="B3" s="183" t="s">
        <v>277</v>
      </c>
      <c r="C3" s="146"/>
      <c r="D3" s="146"/>
      <c r="E3" s="146"/>
      <c r="F3" s="146"/>
      <c r="G3" s="146"/>
      <c r="H3" s="146"/>
      <c r="I3" s="146"/>
      <c r="J3" s="146"/>
      <c r="U3" s="28">
        <f>SUM(V:V)</f>
        <v>0</v>
      </c>
    </row>
    <row r="4" spans="1:24" ht="15.75" x14ac:dyDescent="0.25">
      <c r="B4" s="64"/>
      <c r="M4" s="54" t="s">
        <v>36</v>
      </c>
    </row>
    <row r="5" spans="1:24" x14ac:dyDescent="0.25">
      <c r="B5" s="65" t="s">
        <v>278</v>
      </c>
      <c r="G5" s="66" t="s">
        <v>38</v>
      </c>
      <c r="H5" s="66" t="s">
        <v>39</v>
      </c>
      <c r="I5" s="201" t="s">
        <v>40</v>
      </c>
      <c r="J5" s="201"/>
      <c r="L5" s="15" t="s">
        <v>41</v>
      </c>
    </row>
    <row r="6" spans="1:24" ht="64.5" customHeight="1" x14ac:dyDescent="0.25">
      <c r="B6" s="141" t="s">
        <v>279</v>
      </c>
      <c r="C6" s="141"/>
      <c r="D6" s="141"/>
      <c r="E6" s="141"/>
      <c r="F6" s="141"/>
      <c r="G6" s="58" t="s">
        <v>43</v>
      </c>
      <c r="H6" s="58"/>
      <c r="I6" s="138" t="s">
        <v>280</v>
      </c>
      <c r="J6" s="140"/>
      <c r="L6" s="14" t="str">
        <f>CONCATENATE("(",LEN(I6),")")</f>
        <v>(444)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77</v>
      </c>
      <c r="V6" s="28">
        <f>IF(OR(AND(G6="", H6&lt;&gt;"", I6&lt;&gt;""), AND(G6&lt;&gt;"", H6="")), 0, 1)</f>
        <v>0</v>
      </c>
    </row>
    <row r="7" spans="1:24" x14ac:dyDescent="0.25">
      <c r="B7" s="77"/>
      <c r="C7" s="77"/>
      <c r="D7" s="77"/>
      <c r="E7" s="77"/>
      <c r="F7" s="77"/>
      <c r="G7" s="78"/>
      <c r="H7" s="78"/>
      <c r="I7" s="79"/>
      <c r="J7" s="79"/>
      <c r="L7" s="14"/>
      <c r="M7" s="52"/>
    </row>
    <row r="8" spans="1:24" ht="35.25" customHeight="1" x14ac:dyDescent="0.25">
      <c r="B8" s="171" t="s">
        <v>281</v>
      </c>
      <c r="C8" s="171"/>
      <c r="D8" s="171"/>
      <c r="E8" s="171"/>
      <c r="F8" s="171"/>
      <c r="G8" s="171"/>
      <c r="H8" s="171"/>
      <c r="I8" s="171"/>
      <c r="J8" s="171"/>
    </row>
    <row r="9" spans="1:24" x14ac:dyDescent="0.25">
      <c r="B9" s="155" t="s">
        <v>282</v>
      </c>
      <c r="C9" s="155"/>
      <c r="D9" s="155"/>
      <c r="E9" s="155"/>
      <c r="F9" s="155"/>
      <c r="G9" s="155" t="s">
        <v>283</v>
      </c>
      <c r="H9" s="155"/>
      <c r="I9" s="155"/>
      <c r="J9" s="155"/>
    </row>
    <row r="10" spans="1:24" ht="50.1" customHeight="1" x14ac:dyDescent="0.25">
      <c r="B10" s="160" t="s">
        <v>284</v>
      </c>
      <c r="C10" s="160"/>
      <c r="D10" s="160"/>
      <c r="E10" s="160"/>
      <c r="F10" s="160"/>
      <c r="G10" s="160" t="s">
        <v>285</v>
      </c>
      <c r="H10" s="160"/>
      <c r="I10" s="160"/>
      <c r="J10" s="160"/>
      <c r="M10" s="62"/>
      <c r="S10" s="108">
        <v>147</v>
      </c>
    </row>
    <row r="11" spans="1:24" x14ac:dyDescent="0.25">
      <c r="B11" s="68"/>
      <c r="C11" s="69"/>
    </row>
    <row r="12" spans="1:24" x14ac:dyDescent="0.25">
      <c r="B12" s="65" t="s">
        <v>286</v>
      </c>
      <c r="G12" s="66" t="s">
        <v>38</v>
      </c>
      <c r="H12" s="66" t="s">
        <v>39</v>
      </c>
      <c r="I12" s="147" t="s">
        <v>40</v>
      </c>
      <c r="J12" s="148"/>
      <c r="L12" s="15" t="s">
        <v>41</v>
      </c>
    </row>
    <row r="13" spans="1:24" ht="54" customHeight="1" x14ac:dyDescent="0.25">
      <c r="B13" s="141" t="s">
        <v>287</v>
      </c>
      <c r="C13" s="141"/>
      <c r="D13" s="141"/>
      <c r="E13" s="141"/>
      <c r="F13" s="141"/>
      <c r="G13" s="58" t="s">
        <v>43</v>
      </c>
      <c r="H13" s="58"/>
      <c r="I13" s="138" t="s">
        <v>288</v>
      </c>
      <c r="J13" s="140"/>
      <c r="L13" s="14" t="str">
        <f>CONCATENATE("(",LEN(I13),")")</f>
        <v>(147)</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8">
        <v>78</v>
      </c>
      <c r="V13" s="28">
        <f>IF(OR(AND(G13="", H13&lt;&gt;"", I13&lt;&gt;""), AND(G13&lt;&gt;"", H13="")), 0, 1)</f>
        <v>0</v>
      </c>
    </row>
    <row r="15" spans="1:24" ht="35.25" customHeight="1" x14ac:dyDescent="0.25">
      <c r="B15" s="171" t="s">
        <v>289</v>
      </c>
      <c r="C15" s="171"/>
      <c r="D15" s="171"/>
      <c r="E15" s="171"/>
      <c r="F15" s="171"/>
      <c r="G15" s="171"/>
      <c r="H15" s="171"/>
      <c r="I15" s="171"/>
      <c r="J15" s="171"/>
    </row>
    <row r="16" spans="1:24" x14ac:dyDescent="0.25">
      <c r="B16" s="155" t="s">
        <v>290</v>
      </c>
      <c r="C16" s="155"/>
      <c r="D16" s="155"/>
      <c r="E16" s="155"/>
      <c r="F16" s="155"/>
      <c r="G16" s="155" t="s">
        <v>283</v>
      </c>
      <c r="H16" s="155"/>
      <c r="I16" s="155"/>
      <c r="J16" s="155"/>
    </row>
    <row r="17" spans="2:19" ht="50.1" customHeight="1" x14ac:dyDescent="0.25">
      <c r="B17" s="160" t="s">
        <v>291</v>
      </c>
      <c r="C17" s="160"/>
      <c r="D17" s="160"/>
      <c r="E17" s="160"/>
      <c r="F17" s="160"/>
      <c r="G17" s="160" t="s">
        <v>285</v>
      </c>
      <c r="H17" s="160"/>
      <c r="I17" s="160"/>
      <c r="J17" s="160"/>
      <c r="M17" s="62"/>
      <c r="S17" s="108">
        <v>148</v>
      </c>
    </row>
  </sheetData>
  <sheetProtection algorithmName="SHA-512" hashValue="VaXhY8sBeoGuq/ZQZspbLEwCo/UbHTQj6Gi/fhjg0dJWwKpTJk+uFDI3ut33+jdCvCaMO5PXXDpe2R5RdCIM2g==" saltValue="jYPnkOlyZzwVtUF5uZblOw==" spinCount="100000"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xr:uid="{00000000-0002-0000-0900-000000000000}">
      <formula1>COUNTIF(Respuesta_SINO,TRIM(CELL("contents")))=1</formula1>
    </dataValidation>
    <dataValidation type="textLength" allowBlank="1" showErrorMessage="1" error="Cantidad de caracteres NO valido." sqref="I6:J6 I13:J13" xr:uid="{00000000-0002-0000-0900-000001000000}">
      <formula1>Explicacion_LongMinimo</formula1>
      <formula2>Explicacion_LongMaximo2</formula2>
    </dataValidation>
    <dataValidation type="textLength" allowBlank="1" showErrorMessage="1" error="Cantidad de caracteres NO válido." sqref="B10:J10 B17:J17" xr:uid="{00000000-0002-0000-0900-000002000000}">
      <formula1>Explicacion_LongMinimo</formula1>
      <formula2>Explicacion_LongMaximo</formula2>
    </dataValidation>
  </dataValidations>
  <hyperlinks>
    <hyperlink ref="M4" location="Principal!A1" display="Ir al Princimal" xr:uid="{00000000-0004-0000-0900-000000000000}"/>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AC78"/>
  <sheetViews>
    <sheetView workbookViewId="0">
      <selection activeCell="AC7" sqref="AC7"/>
    </sheetView>
  </sheetViews>
  <sheetFormatPr baseColWidth="10" defaultColWidth="11.42578125" defaultRowHeight="12.75" x14ac:dyDescent="0.2"/>
  <cols>
    <col min="1" max="1" width="9" style="31" bestFit="1" customWidth="1"/>
    <col min="2" max="2" width="10.5703125" style="31" bestFit="1" customWidth="1"/>
    <col min="3" max="3" width="10.42578125" style="31" bestFit="1" customWidth="1"/>
    <col min="4" max="11" width="5" style="31" bestFit="1" customWidth="1"/>
    <col min="12" max="14" width="6" style="31" bestFit="1" customWidth="1"/>
    <col min="15" max="15" width="1.85546875" style="31" bestFit="1" customWidth="1"/>
    <col min="16" max="16" width="5" style="31" bestFit="1" customWidth="1"/>
    <col min="17" max="18" width="4" style="31" bestFit="1" customWidth="1"/>
    <col min="19" max="19" width="2.7109375" style="31" bestFit="1" customWidth="1"/>
    <col min="20" max="20" width="3" style="31" bestFit="1" customWidth="1"/>
    <col min="21" max="24" width="2.7109375" style="31" bestFit="1" customWidth="1"/>
    <col min="25" max="27" width="3.7109375" style="31" bestFit="1" customWidth="1"/>
    <col min="28" max="28" width="1.85546875" style="31" bestFit="1" customWidth="1"/>
    <col min="29" max="29" width="8.7109375" style="31" bestFit="1" customWidth="1"/>
    <col min="30" max="30" width="10.140625" style="31" bestFit="1" customWidth="1"/>
    <col min="31" max="16384" width="11.42578125" style="31"/>
  </cols>
  <sheetData>
    <row r="1" spans="1:29" x14ac:dyDescent="0.2">
      <c r="A1" s="29" t="s">
        <v>292</v>
      </c>
      <c r="B1" s="29" t="s">
        <v>293</v>
      </c>
      <c r="C1" s="29" t="s">
        <v>294</v>
      </c>
      <c r="D1" s="29" t="s">
        <v>295</v>
      </c>
      <c r="E1" s="29" t="s">
        <v>296</v>
      </c>
      <c r="F1" s="29" t="s">
        <v>297</v>
      </c>
      <c r="G1" s="29" t="s">
        <v>298</v>
      </c>
      <c r="H1" s="29" t="s">
        <v>299</v>
      </c>
      <c r="I1" s="29" t="s">
        <v>300</v>
      </c>
      <c r="J1" s="29" t="s">
        <v>301</v>
      </c>
      <c r="K1" s="29" t="s">
        <v>302</v>
      </c>
      <c r="L1" s="29" t="s">
        <v>303</v>
      </c>
      <c r="M1" s="29" t="s">
        <v>304</v>
      </c>
      <c r="N1" s="29" t="s">
        <v>305</v>
      </c>
      <c r="O1" s="29" t="s">
        <v>306</v>
      </c>
      <c r="P1" s="29" t="s">
        <v>307</v>
      </c>
      <c r="Q1" s="29" t="s">
        <v>308</v>
      </c>
      <c r="R1" s="29" t="s">
        <v>309</v>
      </c>
      <c r="S1" s="29" t="s">
        <v>310</v>
      </c>
      <c r="T1" s="29" t="s">
        <v>311</v>
      </c>
      <c r="U1" s="29" t="s">
        <v>312</v>
      </c>
      <c r="V1" s="29" t="s">
        <v>313</v>
      </c>
      <c r="W1" s="29" t="s">
        <v>314</v>
      </c>
      <c r="X1" s="29" t="s">
        <v>315</v>
      </c>
      <c r="Y1" s="29" t="s">
        <v>316</v>
      </c>
      <c r="Z1" s="29" t="s">
        <v>317</v>
      </c>
      <c r="AA1" s="29" t="s">
        <v>318</v>
      </c>
      <c r="AB1" s="29" t="s">
        <v>319</v>
      </c>
      <c r="AC1" s="30" t="s">
        <v>224</v>
      </c>
    </row>
    <row r="2" spans="1:29" x14ac:dyDescent="0.2">
      <c r="A2" s="31" t="s">
        <v>320</v>
      </c>
      <c r="B2" s="31">
        <v>1</v>
      </c>
      <c r="C2" s="32">
        <f>LEN(Principal!B6)</f>
        <v>23</v>
      </c>
      <c r="D2" s="32"/>
      <c r="E2" s="32"/>
      <c r="F2" s="32"/>
      <c r="G2" s="32"/>
      <c r="H2" s="32"/>
      <c r="I2" s="32"/>
      <c r="J2" s="32"/>
      <c r="K2" s="32"/>
      <c r="L2" s="32"/>
      <c r="M2" s="32"/>
      <c r="N2" s="32"/>
      <c r="P2" s="32">
        <v>81</v>
      </c>
      <c r="Q2" s="32"/>
      <c r="R2" s="32"/>
      <c r="S2" s="32"/>
      <c r="T2" s="32"/>
      <c r="U2" s="32"/>
      <c r="V2" s="32"/>
      <c r="W2" s="32"/>
      <c r="X2" s="32"/>
      <c r="Y2" s="32"/>
      <c r="Z2" s="32"/>
      <c r="AA2" s="32"/>
      <c r="AC2" s="32">
        <f t="shared" ref="AC2:AC78" si="0">IF(OR(C2&gt;P2,D2&gt;Q2,E2&gt;R2),1,0)</f>
        <v>0</v>
      </c>
    </row>
    <row r="3" spans="1:29" x14ac:dyDescent="0.2">
      <c r="A3" s="31" t="s">
        <v>320</v>
      </c>
      <c r="B3" s="31">
        <v>2</v>
      </c>
      <c r="C3" s="32">
        <f>LEN(Principal!D8)</f>
        <v>4</v>
      </c>
      <c r="D3" s="32"/>
      <c r="E3" s="32"/>
      <c r="F3" s="32"/>
      <c r="G3" s="32"/>
      <c r="H3" s="32"/>
      <c r="I3" s="32"/>
      <c r="J3" s="32"/>
      <c r="K3" s="32"/>
      <c r="L3" s="32"/>
      <c r="M3" s="32"/>
      <c r="N3" s="32"/>
      <c r="P3" s="32">
        <v>4</v>
      </c>
      <c r="Q3" s="32"/>
      <c r="R3" s="32"/>
      <c r="S3" s="32"/>
      <c r="T3" s="32"/>
      <c r="U3" s="32"/>
      <c r="V3" s="32"/>
      <c r="W3" s="32"/>
      <c r="X3" s="32"/>
      <c r="Y3" s="32"/>
      <c r="Z3" s="32"/>
      <c r="AA3" s="32"/>
      <c r="AC3" s="32">
        <f t="shared" si="0"/>
        <v>0</v>
      </c>
    </row>
    <row r="4" spans="1:29" x14ac:dyDescent="0.2">
      <c r="A4" s="31" t="s">
        <v>320</v>
      </c>
      <c r="B4" s="31">
        <v>3</v>
      </c>
      <c r="C4" s="32">
        <f>LEN(Principal!D10)</f>
        <v>15</v>
      </c>
      <c r="D4" s="32"/>
      <c r="E4" s="32"/>
      <c r="F4" s="32"/>
      <c r="G4" s="32"/>
      <c r="H4" s="32"/>
      <c r="I4" s="32"/>
      <c r="J4" s="32"/>
      <c r="K4" s="32"/>
      <c r="L4" s="32"/>
      <c r="M4" s="32"/>
      <c r="N4" s="32"/>
      <c r="P4" s="32">
        <v>52</v>
      </c>
      <c r="Q4" s="32"/>
      <c r="R4" s="32"/>
      <c r="S4" s="32"/>
      <c r="T4" s="32"/>
      <c r="U4" s="32"/>
      <c r="V4" s="32"/>
      <c r="W4" s="32"/>
      <c r="X4" s="32"/>
      <c r="Y4" s="32"/>
      <c r="Z4" s="32"/>
      <c r="AA4" s="32"/>
      <c r="AC4" s="32">
        <f t="shared" si="0"/>
        <v>0</v>
      </c>
    </row>
    <row r="5" spans="1:29" x14ac:dyDescent="0.2">
      <c r="A5" s="31" t="s">
        <v>320</v>
      </c>
      <c r="B5" s="31">
        <v>4</v>
      </c>
      <c r="C5" s="32">
        <f>LEN(Principal!D12)</f>
        <v>0</v>
      </c>
      <c r="D5" s="32"/>
      <c r="E5" s="32"/>
      <c r="F5" s="32"/>
      <c r="G5" s="32"/>
      <c r="H5" s="32"/>
      <c r="I5" s="32"/>
      <c r="J5" s="32"/>
      <c r="K5" s="32"/>
      <c r="L5" s="32"/>
      <c r="M5" s="32"/>
      <c r="N5" s="32"/>
      <c r="P5" s="32">
        <v>133</v>
      </c>
      <c r="Q5" s="32"/>
      <c r="R5" s="32"/>
      <c r="S5" s="32"/>
      <c r="T5" s="32"/>
      <c r="U5" s="32"/>
      <c r="V5" s="32"/>
      <c r="W5" s="32"/>
      <c r="X5" s="32"/>
      <c r="Y5" s="32"/>
      <c r="Z5" s="32"/>
      <c r="AA5" s="32"/>
      <c r="AC5" s="32">
        <f t="shared" si="0"/>
        <v>0</v>
      </c>
    </row>
    <row r="6" spans="1:29" x14ac:dyDescent="0.2">
      <c r="A6" s="31" t="s">
        <v>320</v>
      </c>
      <c r="B6" s="31">
        <v>5</v>
      </c>
      <c r="C6" s="32">
        <f>LEN(Principal!C14)</f>
        <v>0</v>
      </c>
      <c r="D6" s="32"/>
      <c r="E6" s="32"/>
      <c r="F6" s="32"/>
      <c r="G6" s="32"/>
      <c r="H6" s="32"/>
      <c r="I6" s="32"/>
      <c r="J6" s="32"/>
      <c r="K6" s="32"/>
      <c r="L6" s="32"/>
      <c r="M6" s="32"/>
      <c r="N6" s="32"/>
      <c r="P6" s="32">
        <v>10</v>
      </c>
      <c r="Q6" s="32"/>
      <c r="R6" s="32"/>
      <c r="S6" s="32"/>
      <c r="T6" s="32"/>
      <c r="U6" s="32"/>
      <c r="V6" s="32"/>
      <c r="W6" s="32"/>
      <c r="X6" s="32"/>
      <c r="Y6" s="32"/>
      <c r="Z6" s="32"/>
      <c r="AA6" s="32"/>
      <c r="AC6" s="32">
        <f t="shared" si="0"/>
        <v>0</v>
      </c>
    </row>
    <row r="7" spans="1:29" x14ac:dyDescent="0.2">
      <c r="A7" s="31">
        <v>1</v>
      </c>
      <c r="B7" s="31">
        <v>54</v>
      </c>
      <c r="C7" s="32"/>
      <c r="D7" s="32"/>
      <c r="E7" s="32">
        <f>LEN('1'!I7)</f>
        <v>437</v>
      </c>
      <c r="F7" s="32"/>
      <c r="G7" s="32"/>
      <c r="H7" s="32"/>
      <c r="I7" s="32"/>
      <c r="J7" s="32"/>
      <c r="K7" s="32"/>
      <c r="L7" s="32"/>
      <c r="M7" s="32"/>
      <c r="N7" s="32"/>
      <c r="P7" s="32"/>
      <c r="Q7" s="32"/>
      <c r="R7" s="32">
        <v>91</v>
      </c>
      <c r="S7" s="32"/>
      <c r="T7" s="32"/>
      <c r="U7" s="32"/>
      <c r="V7" s="32"/>
      <c r="W7" s="32"/>
      <c r="X7" s="32"/>
      <c r="Y7" s="32"/>
      <c r="Z7" s="32"/>
      <c r="AA7" s="32"/>
      <c r="AC7" s="32">
        <f t="shared" si="0"/>
        <v>1</v>
      </c>
    </row>
    <row r="8" spans="1:29" x14ac:dyDescent="0.2">
      <c r="A8" s="31">
        <v>1</v>
      </c>
      <c r="B8" s="31">
        <v>79</v>
      </c>
      <c r="C8" s="32">
        <f>LEN('1'!B11)</f>
        <v>41</v>
      </c>
      <c r="D8" s="32"/>
      <c r="E8" s="32"/>
      <c r="F8" s="32"/>
      <c r="G8" s="32"/>
      <c r="H8" s="32"/>
      <c r="I8" s="32"/>
      <c r="J8" s="32"/>
      <c r="K8" s="32"/>
      <c r="L8" s="32"/>
      <c r="M8" s="32"/>
      <c r="N8" s="32"/>
      <c r="P8" s="32">
        <v>28</v>
      </c>
      <c r="Q8" s="32"/>
      <c r="R8" s="32"/>
      <c r="S8" s="32"/>
      <c r="T8" s="32"/>
      <c r="U8" s="32"/>
      <c r="V8" s="32"/>
      <c r="W8" s="32"/>
      <c r="X8" s="32"/>
      <c r="Y8" s="32"/>
      <c r="Z8" s="32"/>
      <c r="AA8" s="32"/>
      <c r="AC8" s="32">
        <f t="shared" si="0"/>
        <v>1</v>
      </c>
    </row>
    <row r="9" spans="1:29" x14ac:dyDescent="0.2">
      <c r="A9" s="31">
        <v>1</v>
      </c>
      <c r="B9" s="31">
        <v>80</v>
      </c>
      <c r="C9" s="32"/>
      <c r="D9" s="32"/>
      <c r="E9" s="32">
        <f>LEN('1'!I15)</f>
        <v>90</v>
      </c>
      <c r="F9" s="32"/>
      <c r="G9" s="32"/>
      <c r="H9" s="32"/>
      <c r="I9" s="32"/>
      <c r="J9" s="32"/>
      <c r="K9" s="32"/>
      <c r="L9" s="32"/>
      <c r="M9" s="32"/>
      <c r="N9" s="32"/>
      <c r="P9" s="32"/>
      <c r="Q9" s="32"/>
      <c r="R9" s="32">
        <v>91</v>
      </c>
      <c r="S9" s="32"/>
      <c r="T9" s="32"/>
      <c r="U9" s="32"/>
      <c r="V9" s="32"/>
      <c r="W9" s="32"/>
      <c r="X9" s="32"/>
      <c r="Y9" s="32"/>
      <c r="Z9" s="32"/>
      <c r="AA9" s="32"/>
      <c r="AC9" s="32">
        <f t="shared" si="0"/>
        <v>0</v>
      </c>
    </row>
    <row r="10" spans="1:29" x14ac:dyDescent="0.2">
      <c r="A10" s="31">
        <v>1</v>
      </c>
      <c r="B10" s="31">
        <v>81</v>
      </c>
      <c r="C10" s="32"/>
      <c r="D10" s="32"/>
      <c r="E10" s="32">
        <f>LEN('1'!I16)</f>
        <v>366</v>
      </c>
      <c r="F10" s="32"/>
      <c r="G10" s="32"/>
      <c r="H10" s="32"/>
      <c r="I10" s="32"/>
      <c r="J10" s="32"/>
      <c r="K10" s="32"/>
      <c r="L10" s="32"/>
      <c r="M10" s="32"/>
      <c r="N10" s="32"/>
      <c r="P10" s="32"/>
      <c r="Q10" s="32"/>
      <c r="R10" s="32">
        <v>91</v>
      </c>
      <c r="S10" s="32"/>
      <c r="T10" s="32"/>
      <c r="U10" s="32"/>
      <c r="V10" s="32"/>
      <c r="W10" s="32"/>
      <c r="X10" s="32"/>
      <c r="Y10" s="32"/>
      <c r="Z10" s="32"/>
      <c r="AA10" s="32"/>
      <c r="AC10" s="32">
        <f t="shared" si="0"/>
        <v>1</v>
      </c>
    </row>
    <row r="11" spans="1:29" x14ac:dyDescent="0.2">
      <c r="A11" s="31">
        <v>1</v>
      </c>
      <c r="B11" s="31">
        <v>82</v>
      </c>
      <c r="C11" s="32"/>
      <c r="D11" s="32"/>
      <c r="E11" s="32">
        <f>LEN('1'!I17)</f>
        <v>454</v>
      </c>
      <c r="F11" s="32"/>
      <c r="G11" s="32"/>
      <c r="H11" s="32"/>
      <c r="I11" s="32"/>
      <c r="J11" s="32"/>
      <c r="K11" s="32"/>
      <c r="L11" s="32"/>
      <c r="M11" s="32"/>
      <c r="N11" s="32"/>
      <c r="P11" s="32"/>
      <c r="Q11" s="32"/>
      <c r="R11" s="32">
        <v>91</v>
      </c>
      <c r="S11" s="32"/>
      <c r="T11" s="32"/>
      <c r="U11" s="32"/>
      <c r="V11" s="32"/>
      <c r="W11" s="32"/>
      <c r="X11" s="32"/>
      <c r="Y11" s="32"/>
      <c r="Z11" s="32"/>
      <c r="AA11" s="32"/>
      <c r="AC11" s="32">
        <f t="shared" si="0"/>
        <v>1</v>
      </c>
    </row>
    <row r="12" spans="1:29" x14ac:dyDescent="0.2">
      <c r="A12" s="31">
        <v>1</v>
      </c>
      <c r="B12" s="31">
        <v>55</v>
      </c>
      <c r="C12" s="32"/>
      <c r="D12" s="32"/>
      <c r="E12" s="32">
        <f>LEN('1'!I21)</f>
        <v>377</v>
      </c>
      <c r="F12" s="32"/>
      <c r="G12" s="32"/>
      <c r="H12" s="32"/>
      <c r="I12" s="32"/>
      <c r="J12" s="32"/>
      <c r="K12" s="32"/>
      <c r="L12" s="32"/>
      <c r="M12" s="32"/>
      <c r="N12" s="32"/>
      <c r="P12" s="32"/>
      <c r="Q12" s="32"/>
      <c r="R12" s="32">
        <v>91</v>
      </c>
      <c r="S12" s="32"/>
      <c r="T12" s="32"/>
      <c r="U12" s="32"/>
      <c r="V12" s="32"/>
      <c r="W12" s="32"/>
      <c r="X12" s="32"/>
      <c r="Y12" s="32"/>
      <c r="Z12" s="32"/>
      <c r="AA12" s="32"/>
      <c r="AC12" s="32">
        <f t="shared" si="0"/>
        <v>1</v>
      </c>
    </row>
    <row r="13" spans="1:29" x14ac:dyDescent="0.2">
      <c r="A13" s="31">
        <v>1</v>
      </c>
      <c r="B13" s="31">
        <v>83</v>
      </c>
      <c r="C13" s="32">
        <f>LEN('1'!B25)</f>
        <v>0</v>
      </c>
      <c r="D13" s="32">
        <f>LEN('1'!G25)</f>
        <v>0</v>
      </c>
      <c r="E13" s="32"/>
      <c r="F13" s="32"/>
      <c r="G13" s="32"/>
      <c r="H13" s="32"/>
      <c r="I13" s="32"/>
      <c r="J13" s="32"/>
      <c r="K13" s="32"/>
      <c r="L13" s="32"/>
      <c r="M13" s="32"/>
      <c r="N13" s="32"/>
      <c r="P13" s="32">
        <v>273</v>
      </c>
      <c r="Q13" s="32">
        <v>219</v>
      </c>
      <c r="R13" s="32"/>
      <c r="S13" s="32"/>
      <c r="T13" s="32"/>
      <c r="U13" s="32"/>
      <c r="V13" s="32"/>
      <c r="W13" s="32"/>
      <c r="X13" s="32"/>
      <c r="Y13" s="32"/>
      <c r="Z13" s="32"/>
      <c r="AA13" s="32"/>
      <c r="AC13" s="32">
        <f t="shared" si="0"/>
        <v>0</v>
      </c>
    </row>
    <row r="14" spans="1:29" x14ac:dyDescent="0.2">
      <c r="A14" s="31">
        <v>1</v>
      </c>
      <c r="B14" s="31">
        <v>84</v>
      </c>
      <c r="C14" s="32">
        <f>LEN('1'!B29)</f>
        <v>0</v>
      </c>
      <c r="D14" s="32">
        <f>LEN('1'!G29)</f>
        <v>0</v>
      </c>
      <c r="E14" s="32"/>
      <c r="F14" s="32"/>
      <c r="G14" s="32"/>
      <c r="H14" s="32"/>
      <c r="I14" s="32"/>
      <c r="J14" s="32"/>
      <c r="K14" s="32"/>
      <c r="L14" s="32"/>
      <c r="M14" s="32"/>
      <c r="N14" s="32"/>
      <c r="P14" s="32">
        <v>273</v>
      </c>
      <c r="Q14" s="32">
        <v>219</v>
      </c>
      <c r="R14" s="32"/>
      <c r="S14" s="32"/>
      <c r="T14" s="32"/>
      <c r="U14" s="32"/>
      <c r="V14" s="32"/>
      <c r="W14" s="32"/>
      <c r="X14" s="32"/>
      <c r="Y14" s="32"/>
      <c r="Z14" s="32"/>
      <c r="AA14" s="32"/>
      <c r="AC14" s="32">
        <f t="shared" si="0"/>
        <v>0</v>
      </c>
    </row>
    <row r="15" spans="1:29" x14ac:dyDescent="0.2">
      <c r="A15" s="31">
        <v>2</v>
      </c>
      <c r="B15" s="31">
        <v>56</v>
      </c>
      <c r="C15" s="32"/>
      <c r="D15" s="32"/>
      <c r="E15" s="32">
        <f>LEN('2'!I6)</f>
        <v>112</v>
      </c>
      <c r="F15" s="32"/>
      <c r="G15" s="32"/>
      <c r="H15" s="32"/>
      <c r="I15" s="32"/>
      <c r="J15" s="32"/>
      <c r="K15" s="32"/>
      <c r="L15" s="32"/>
      <c r="M15" s="32"/>
      <c r="N15" s="32"/>
      <c r="P15" s="32"/>
      <c r="Q15" s="32"/>
      <c r="R15" s="32">
        <v>91</v>
      </c>
      <c r="S15" s="32"/>
      <c r="T15" s="32"/>
      <c r="U15" s="32"/>
      <c r="V15" s="32"/>
      <c r="W15" s="32"/>
      <c r="X15" s="32"/>
      <c r="Y15" s="32"/>
      <c r="Z15" s="32"/>
      <c r="AA15" s="32"/>
      <c r="AC15" s="32">
        <f t="shared" si="0"/>
        <v>1</v>
      </c>
    </row>
    <row r="16" spans="1:29" x14ac:dyDescent="0.2">
      <c r="A16" s="31">
        <v>2</v>
      </c>
      <c r="B16" s="31">
        <v>85</v>
      </c>
      <c r="C16" s="32">
        <f>LEN('2'!G10)</f>
        <v>146</v>
      </c>
      <c r="D16" s="32"/>
      <c r="E16" s="32"/>
      <c r="F16" s="32"/>
      <c r="G16" s="32"/>
      <c r="H16" s="32"/>
      <c r="I16" s="32"/>
      <c r="J16" s="32"/>
      <c r="K16" s="32"/>
      <c r="L16" s="32"/>
      <c r="M16" s="32"/>
      <c r="N16" s="32"/>
      <c r="P16" s="32">
        <v>286</v>
      </c>
      <c r="Q16" s="32"/>
      <c r="R16" s="32"/>
      <c r="S16" s="32"/>
      <c r="T16" s="32"/>
      <c r="U16" s="32"/>
      <c r="V16" s="32"/>
      <c r="W16" s="32"/>
      <c r="X16" s="32"/>
      <c r="Y16" s="32"/>
      <c r="Z16" s="32"/>
      <c r="AA16" s="32"/>
      <c r="AC16" s="32">
        <f t="shared" si="0"/>
        <v>0</v>
      </c>
    </row>
    <row r="17" spans="1:29" x14ac:dyDescent="0.2">
      <c r="A17" s="31">
        <v>2</v>
      </c>
      <c r="B17" s="31">
        <v>86</v>
      </c>
      <c r="C17" s="32">
        <f>LEN('2'!G11)</f>
        <v>174</v>
      </c>
      <c r="D17" s="32"/>
      <c r="E17" s="32"/>
      <c r="F17" s="32"/>
      <c r="G17" s="32"/>
      <c r="H17" s="32"/>
      <c r="I17" s="32"/>
      <c r="J17" s="32"/>
      <c r="K17" s="32"/>
      <c r="L17" s="32"/>
      <c r="M17" s="32"/>
      <c r="N17" s="32"/>
      <c r="P17" s="32">
        <v>286</v>
      </c>
      <c r="Q17" s="32"/>
      <c r="R17" s="32"/>
      <c r="S17" s="32"/>
      <c r="T17" s="32"/>
      <c r="U17" s="32"/>
      <c r="V17" s="32"/>
      <c r="W17" s="32"/>
      <c r="X17" s="32"/>
      <c r="Y17" s="32"/>
      <c r="Z17" s="32"/>
      <c r="AA17" s="32"/>
      <c r="AC17" s="32">
        <f t="shared" si="0"/>
        <v>0</v>
      </c>
    </row>
    <row r="18" spans="1:29" x14ac:dyDescent="0.2">
      <c r="A18" s="31">
        <v>2</v>
      </c>
      <c r="B18" s="31">
        <v>57</v>
      </c>
      <c r="C18" s="32"/>
      <c r="D18" s="32"/>
      <c r="E18" s="32">
        <f>LEN('2'!I25)</f>
        <v>203</v>
      </c>
      <c r="F18" s="32"/>
      <c r="G18" s="32"/>
      <c r="H18" s="32"/>
      <c r="I18" s="32"/>
      <c r="J18" s="32"/>
      <c r="K18" s="32"/>
      <c r="L18" s="32"/>
      <c r="M18" s="32"/>
      <c r="N18" s="32"/>
      <c r="P18" s="32"/>
      <c r="Q18" s="32"/>
      <c r="R18" s="32">
        <v>91</v>
      </c>
      <c r="S18" s="32"/>
      <c r="T18" s="32"/>
      <c r="U18" s="32"/>
      <c r="V18" s="32"/>
      <c r="W18" s="32"/>
      <c r="X18" s="32"/>
      <c r="Y18" s="32"/>
      <c r="Z18" s="32"/>
      <c r="AA18" s="32"/>
      <c r="AC18" s="32">
        <f t="shared" si="0"/>
        <v>1</v>
      </c>
    </row>
    <row r="19" spans="1:29" x14ac:dyDescent="0.2">
      <c r="A19" s="31">
        <v>2</v>
      </c>
      <c r="B19" s="31">
        <v>90</v>
      </c>
      <c r="C19" s="32">
        <f>LEN('2'!B29)</f>
        <v>31</v>
      </c>
      <c r="D19" s="32"/>
      <c r="E19" s="32"/>
      <c r="F19" s="32"/>
      <c r="G19" s="32"/>
      <c r="H19" s="32"/>
      <c r="I19" s="32"/>
      <c r="J19" s="32"/>
      <c r="K19" s="32"/>
      <c r="L19" s="32"/>
      <c r="M19" s="32"/>
      <c r="N19" s="32"/>
      <c r="P19" s="32">
        <v>45</v>
      </c>
      <c r="Q19" s="32"/>
      <c r="R19" s="32"/>
      <c r="S19" s="32"/>
      <c r="T19" s="32"/>
      <c r="U19" s="32"/>
      <c r="V19" s="32"/>
      <c r="W19" s="32"/>
      <c r="X19" s="32"/>
      <c r="Y19" s="32"/>
      <c r="Z19" s="32"/>
      <c r="AA19" s="32"/>
      <c r="AC19" s="32">
        <f t="shared" si="0"/>
        <v>0</v>
      </c>
    </row>
    <row r="20" spans="1:29" x14ac:dyDescent="0.2">
      <c r="A20" s="31">
        <v>2</v>
      </c>
      <c r="B20" s="31">
        <v>91</v>
      </c>
      <c r="C20" s="32"/>
      <c r="D20" s="32"/>
      <c r="E20" s="32">
        <f>LEN('2'!I34)</f>
        <v>110</v>
      </c>
      <c r="F20" s="32"/>
      <c r="G20" s="32"/>
      <c r="H20" s="32"/>
      <c r="I20" s="32"/>
      <c r="J20" s="32"/>
      <c r="K20" s="32"/>
      <c r="L20" s="32"/>
      <c r="M20" s="32"/>
      <c r="N20" s="32"/>
      <c r="P20" s="32"/>
      <c r="Q20" s="32"/>
      <c r="R20" s="32">
        <v>91</v>
      </c>
      <c r="S20" s="32"/>
      <c r="T20" s="32"/>
      <c r="U20" s="32"/>
      <c r="V20" s="32"/>
      <c r="W20" s="32"/>
      <c r="X20" s="32"/>
      <c r="Y20" s="32"/>
      <c r="Z20" s="32"/>
      <c r="AA20" s="32"/>
      <c r="AC20" s="32">
        <f t="shared" si="0"/>
        <v>1</v>
      </c>
    </row>
    <row r="21" spans="1:29" x14ac:dyDescent="0.2">
      <c r="A21" s="31">
        <v>3</v>
      </c>
      <c r="B21" s="31">
        <v>58</v>
      </c>
      <c r="C21" s="32"/>
      <c r="D21" s="32"/>
      <c r="E21" s="32">
        <f>LEN('3'!I6)</f>
        <v>128</v>
      </c>
      <c r="F21" s="32"/>
      <c r="G21" s="32"/>
      <c r="H21" s="32"/>
      <c r="I21" s="32"/>
      <c r="J21" s="32"/>
      <c r="K21" s="32"/>
      <c r="L21" s="32"/>
      <c r="M21" s="32"/>
      <c r="N21" s="32"/>
      <c r="P21" s="32"/>
      <c r="Q21" s="32"/>
      <c r="R21" s="32">
        <v>91</v>
      </c>
      <c r="S21" s="32"/>
      <c r="T21" s="32"/>
      <c r="U21" s="32"/>
      <c r="V21" s="32"/>
      <c r="W21" s="32"/>
      <c r="X21" s="32"/>
      <c r="Y21" s="32"/>
      <c r="Z21" s="32"/>
      <c r="AA21" s="32"/>
      <c r="AC21" s="32">
        <f t="shared" si="0"/>
        <v>1</v>
      </c>
    </row>
    <row r="22" spans="1:29" x14ac:dyDescent="0.2">
      <c r="A22" s="31">
        <v>3</v>
      </c>
      <c r="B22" s="31">
        <v>59</v>
      </c>
      <c r="C22" s="32"/>
      <c r="D22" s="32"/>
      <c r="E22" s="32">
        <f>LEN('3'!I15)</f>
        <v>109</v>
      </c>
      <c r="F22" s="32"/>
      <c r="G22" s="32"/>
      <c r="H22" s="32"/>
      <c r="I22" s="32"/>
      <c r="J22" s="32"/>
      <c r="K22" s="32"/>
      <c r="L22" s="32"/>
      <c r="M22" s="32"/>
      <c r="N22" s="32"/>
      <c r="P22" s="32"/>
      <c r="Q22" s="32"/>
      <c r="R22" s="32">
        <v>91</v>
      </c>
      <c r="S22" s="32"/>
      <c r="T22" s="32"/>
      <c r="U22" s="32"/>
      <c r="V22" s="32"/>
      <c r="W22" s="32"/>
      <c r="X22" s="32"/>
      <c r="Y22" s="32"/>
      <c r="Z22" s="32"/>
      <c r="AA22" s="32"/>
      <c r="AC22" s="32">
        <f t="shared" si="0"/>
        <v>1</v>
      </c>
    </row>
    <row r="23" spans="1:29" x14ac:dyDescent="0.2">
      <c r="A23" s="31">
        <v>3</v>
      </c>
      <c r="B23" s="31">
        <v>95</v>
      </c>
      <c r="C23" s="32">
        <f>LEN('3'!G20)</f>
        <v>0</v>
      </c>
      <c r="D23" s="32"/>
      <c r="E23" s="32"/>
      <c r="F23" s="32"/>
      <c r="G23" s="32"/>
      <c r="H23" s="32"/>
      <c r="I23" s="32"/>
      <c r="J23" s="32"/>
      <c r="K23" s="32"/>
      <c r="L23" s="32"/>
      <c r="M23" s="32"/>
      <c r="N23" s="32"/>
      <c r="P23" s="32">
        <v>190</v>
      </c>
      <c r="Q23" s="32"/>
      <c r="R23" s="32"/>
      <c r="S23" s="32"/>
      <c r="T23" s="32"/>
      <c r="U23" s="32"/>
      <c r="V23" s="32"/>
      <c r="W23" s="32"/>
      <c r="X23" s="32"/>
      <c r="Y23" s="32"/>
      <c r="Z23" s="32"/>
      <c r="AA23" s="32"/>
      <c r="AC23" s="32">
        <f t="shared" si="0"/>
        <v>0</v>
      </c>
    </row>
    <row r="24" spans="1:29" x14ac:dyDescent="0.2">
      <c r="A24" s="31">
        <v>3</v>
      </c>
      <c r="B24" s="31">
        <v>96</v>
      </c>
      <c r="C24" s="32">
        <f>LEN('3'!G21)</f>
        <v>0</v>
      </c>
      <c r="D24" s="32"/>
      <c r="E24" s="32"/>
      <c r="F24" s="32"/>
      <c r="G24" s="32"/>
      <c r="H24" s="32"/>
      <c r="I24" s="32"/>
      <c r="J24" s="32"/>
      <c r="K24" s="32"/>
      <c r="L24" s="32"/>
      <c r="M24" s="32"/>
      <c r="N24" s="32"/>
      <c r="P24" s="32">
        <v>190</v>
      </c>
      <c r="Q24" s="32"/>
      <c r="R24" s="32"/>
      <c r="S24" s="32"/>
      <c r="T24" s="32"/>
      <c r="U24" s="32"/>
      <c r="V24" s="32"/>
      <c r="W24" s="32"/>
      <c r="X24" s="32"/>
      <c r="Y24" s="32"/>
      <c r="Z24" s="32"/>
      <c r="AA24" s="32"/>
      <c r="AC24" s="32">
        <f t="shared" si="0"/>
        <v>0</v>
      </c>
    </row>
    <row r="25" spans="1:29" x14ac:dyDescent="0.2">
      <c r="A25" s="31">
        <v>3</v>
      </c>
      <c r="B25" s="31">
        <v>60</v>
      </c>
      <c r="C25" s="32"/>
      <c r="D25" s="32"/>
      <c r="E25" s="32">
        <f>LEN('3'!I25)</f>
        <v>114</v>
      </c>
      <c r="F25" s="32"/>
      <c r="G25" s="32"/>
      <c r="H25" s="32"/>
      <c r="I25" s="32"/>
      <c r="J25" s="32"/>
      <c r="K25" s="32"/>
      <c r="L25" s="32"/>
      <c r="M25" s="32"/>
      <c r="N25" s="32"/>
      <c r="P25" s="32"/>
      <c r="Q25" s="32"/>
      <c r="R25" s="32">
        <v>91</v>
      </c>
      <c r="S25" s="32"/>
      <c r="T25" s="32"/>
      <c r="U25" s="32"/>
      <c r="V25" s="32"/>
      <c r="W25" s="32"/>
      <c r="X25" s="32"/>
      <c r="Y25" s="32"/>
      <c r="Z25" s="32"/>
      <c r="AA25" s="32"/>
      <c r="AC25" s="32">
        <f t="shared" si="0"/>
        <v>1</v>
      </c>
    </row>
    <row r="26" spans="1:29" x14ac:dyDescent="0.2">
      <c r="A26" s="31">
        <v>3</v>
      </c>
      <c r="B26" s="31">
        <v>97</v>
      </c>
      <c r="C26" s="32">
        <f>LEN('3'!B29)</f>
        <v>31</v>
      </c>
      <c r="D26" s="32"/>
      <c r="E26" s="32"/>
      <c r="F26" s="32"/>
      <c r="G26" s="32"/>
      <c r="H26" s="32"/>
      <c r="I26" s="32"/>
      <c r="J26" s="32"/>
      <c r="K26" s="32"/>
      <c r="L26" s="32"/>
      <c r="M26" s="32"/>
      <c r="N26" s="32"/>
      <c r="P26" s="32">
        <v>40</v>
      </c>
      <c r="Q26" s="32"/>
      <c r="R26" s="32"/>
      <c r="S26" s="32"/>
      <c r="T26" s="32"/>
      <c r="U26" s="32"/>
      <c r="V26" s="32"/>
      <c r="W26" s="32"/>
      <c r="X26" s="32"/>
      <c r="Y26" s="32"/>
      <c r="Z26" s="32"/>
      <c r="AA26" s="32"/>
      <c r="AC26" s="32">
        <f t="shared" si="0"/>
        <v>0</v>
      </c>
    </row>
    <row r="27" spans="1:29" x14ac:dyDescent="0.2">
      <c r="A27" s="31">
        <v>3</v>
      </c>
      <c r="B27" s="31">
        <v>98</v>
      </c>
      <c r="C27" s="32"/>
      <c r="D27" s="32"/>
      <c r="E27" s="32">
        <f>LEN('3'!I33)</f>
        <v>110</v>
      </c>
      <c r="F27" s="32"/>
      <c r="G27" s="32"/>
      <c r="H27" s="32"/>
      <c r="I27" s="32"/>
      <c r="J27" s="32"/>
      <c r="K27" s="32"/>
      <c r="L27" s="32"/>
      <c r="M27" s="32"/>
      <c r="N27" s="32"/>
      <c r="P27" s="32"/>
      <c r="Q27" s="32"/>
      <c r="R27" s="32">
        <v>91</v>
      </c>
      <c r="S27" s="32"/>
      <c r="T27" s="32"/>
      <c r="U27" s="32"/>
      <c r="V27" s="32"/>
      <c r="W27" s="32"/>
      <c r="X27" s="32"/>
      <c r="Y27" s="32"/>
      <c r="Z27" s="32"/>
      <c r="AA27" s="32"/>
      <c r="AC27" s="32">
        <f t="shared" si="0"/>
        <v>1</v>
      </c>
    </row>
    <row r="28" spans="1:29" x14ac:dyDescent="0.2">
      <c r="A28" s="31">
        <v>3</v>
      </c>
      <c r="B28" s="31">
        <v>61</v>
      </c>
      <c r="C28" s="32"/>
      <c r="D28" s="32"/>
      <c r="E28" s="32">
        <f>LEN('3'!I36)</f>
        <v>285</v>
      </c>
      <c r="F28" s="32"/>
      <c r="G28" s="32"/>
      <c r="H28" s="32"/>
      <c r="I28" s="32"/>
      <c r="J28" s="32"/>
      <c r="K28" s="32"/>
      <c r="L28" s="32"/>
      <c r="M28" s="32"/>
      <c r="N28" s="32"/>
      <c r="P28" s="32"/>
      <c r="Q28" s="32"/>
      <c r="R28" s="32">
        <v>91</v>
      </c>
      <c r="S28" s="32"/>
      <c r="T28" s="32"/>
      <c r="U28" s="32"/>
      <c r="V28" s="32"/>
      <c r="W28" s="32"/>
      <c r="X28" s="32"/>
      <c r="Y28" s="32"/>
      <c r="Z28" s="32"/>
      <c r="AA28" s="32"/>
      <c r="AC28" s="32">
        <f t="shared" si="0"/>
        <v>1</v>
      </c>
    </row>
    <row r="29" spans="1:29" x14ac:dyDescent="0.2">
      <c r="A29" s="31">
        <v>3</v>
      </c>
      <c r="B29" s="31">
        <v>99</v>
      </c>
      <c r="C29" s="32">
        <f>LEN('3'!B41)</f>
        <v>92</v>
      </c>
      <c r="D29" s="32"/>
      <c r="E29" s="32"/>
      <c r="F29" s="32"/>
      <c r="G29" s="32"/>
      <c r="H29" s="32"/>
      <c r="I29" s="32"/>
      <c r="J29" s="32"/>
      <c r="K29" s="32"/>
      <c r="L29" s="32"/>
      <c r="M29" s="32"/>
      <c r="N29" s="32"/>
      <c r="P29" s="32">
        <v>178</v>
      </c>
      <c r="Q29" s="32"/>
      <c r="R29" s="32"/>
      <c r="S29" s="32"/>
      <c r="T29" s="32"/>
      <c r="U29" s="32"/>
      <c r="V29" s="32"/>
      <c r="W29" s="32"/>
      <c r="X29" s="32"/>
      <c r="Y29" s="32"/>
      <c r="Z29" s="32"/>
      <c r="AA29" s="32"/>
      <c r="AC29" s="32">
        <f t="shared" si="0"/>
        <v>0</v>
      </c>
    </row>
    <row r="30" spans="1:29" x14ac:dyDescent="0.2">
      <c r="A30" s="31">
        <v>4</v>
      </c>
      <c r="B30" s="31">
        <v>62</v>
      </c>
      <c r="C30" s="32"/>
      <c r="D30" s="32"/>
      <c r="E30" s="32">
        <f>LEN('4'!I6)</f>
        <v>119</v>
      </c>
      <c r="F30" s="32"/>
      <c r="G30" s="32"/>
      <c r="H30" s="32"/>
      <c r="I30" s="32"/>
      <c r="J30" s="32"/>
      <c r="K30" s="32"/>
      <c r="L30" s="32"/>
      <c r="M30" s="32"/>
      <c r="N30" s="32"/>
      <c r="P30" s="32"/>
      <c r="Q30" s="32"/>
      <c r="R30" s="32">
        <v>91</v>
      </c>
      <c r="S30" s="32"/>
      <c r="T30" s="32"/>
      <c r="U30" s="32"/>
      <c r="V30" s="32"/>
      <c r="W30" s="32"/>
      <c r="X30" s="32"/>
      <c r="Y30" s="32"/>
      <c r="Z30" s="32"/>
      <c r="AA30" s="32"/>
      <c r="AC30" s="32">
        <f t="shared" si="0"/>
        <v>1</v>
      </c>
    </row>
    <row r="31" spans="1:29" x14ac:dyDescent="0.2">
      <c r="A31" s="31">
        <v>4</v>
      </c>
      <c r="B31" s="31">
        <v>63</v>
      </c>
      <c r="C31" s="32"/>
      <c r="D31" s="32"/>
      <c r="E31" s="32">
        <f>LEN('4'!I15)</f>
        <v>117</v>
      </c>
      <c r="F31" s="32"/>
      <c r="G31" s="32"/>
      <c r="H31" s="32"/>
      <c r="I31" s="32"/>
      <c r="J31" s="32"/>
      <c r="K31" s="32"/>
      <c r="L31" s="32"/>
      <c r="M31" s="32"/>
      <c r="N31" s="32"/>
      <c r="P31" s="32"/>
      <c r="Q31" s="32"/>
      <c r="R31" s="32">
        <v>91</v>
      </c>
      <c r="S31" s="32"/>
      <c r="T31" s="32"/>
      <c r="U31" s="32"/>
      <c r="V31" s="32"/>
      <c r="W31" s="32"/>
      <c r="X31" s="32"/>
      <c r="Y31" s="32"/>
      <c r="Z31" s="32"/>
      <c r="AA31" s="32"/>
      <c r="AC31" s="32">
        <f t="shared" si="0"/>
        <v>1</v>
      </c>
    </row>
    <row r="32" spans="1:29" x14ac:dyDescent="0.2">
      <c r="A32" s="31">
        <v>4</v>
      </c>
      <c r="B32" s="31">
        <v>103</v>
      </c>
      <c r="C32" s="32">
        <f>LEN('4'!B19)</f>
        <v>31</v>
      </c>
      <c r="D32" s="32"/>
      <c r="E32" s="32"/>
      <c r="F32" s="32"/>
      <c r="G32" s="32"/>
      <c r="H32" s="32"/>
      <c r="I32" s="32"/>
      <c r="J32" s="32"/>
      <c r="K32" s="32"/>
      <c r="L32" s="32"/>
      <c r="M32" s="32"/>
      <c r="N32" s="32"/>
      <c r="P32" s="32">
        <v>45</v>
      </c>
      <c r="Q32" s="32"/>
      <c r="R32" s="32"/>
      <c r="S32" s="32"/>
      <c r="T32" s="32"/>
      <c r="U32" s="32"/>
      <c r="V32" s="32"/>
      <c r="W32" s="32"/>
      <c r="X32" s="32"/>
      <c r="Y32" s="32"/>
      <c r="Z32" s="32"/>
      <c r="AA32" s="32"/>
      <c r="AC32" s="32">
        <f t="shared" si="0"/>
        <v>0</v>
      </c>
    </row>
    <row r="33" spans="1:29" x14ac:dyDescent="0.2">
      <c r="A33" s="31">
        <v>4</v>
      </c>
      <c r="B33" s="31">
        <v>104</v>
      </c>
      <c r="C33" s="32"/>
      <c r="D33" s="32"/>
      <c r="E33" s="32">
        <f>LEN('4'!I23)</f>
        <v>110</v>
      </c>
      <c r="F33" s="32"/>
      <c r="G33" s="32"/>
      <c r="H33" s="32"/>
      <c r="I33" s="32"/>
      <c r="J33" s="32"/>
      <c r="K33" s="32"/>
      <c r="L33" s="32"/>
      <c r="M33" s="32"/>
      <c r="N33" s="32"/>
      <c r="P33" s="32"/>
      <c r="Q33" s="32"/>
      <c r="R33" s="32">
        <v>91</v>
      </c>
      <c r="S33" s="32"/>
      <c r="T33" s="32"/>
      <c r="U33" s="32"/>
      <c r="V33" s="32"/>
      <c r="W33" s="32"/>
      <c r="X33" s="32"/>
      <c r="Y33" s="32"/>
      <c r="Z33" s="32"/>
      <c r="AA33" s="32"/>
      <c r="AC33" s="32">
        <f t="shared" si="0"/>
        <v>1</v>
      </c>
    </row>
    <row r="34" spans="1:29" x14ac:dyDescent="0.2">
      <c r="A34" s="31">
        <v>5</v>
      </c>
      <c r="B34" s="31">
        <v>64</v>
      </c>
      <c r="C34" s="32"/>
      <c r="D34" s="32"/>
      <c r="E34" s="32">
        <f>LEN('5'!I6)</f>
        <v>82</v>
      </c>
      <c r="F34" s="32"/>
      <c r="G34" s="32"/>
      <c r="H34" s="32"/>
      <c r="I34" s="32"/>
      <c r="J34" s="32"/>
      <c r="K34" s="32"/>
      <c r="L34" s="32"/>
      <c r="M34" s="32"/>
      <c r="N34" s="32"/>
      <c r="P34" s="32"/>
      <c r="Q34" s="32"/>
      <c r="R34" s="32">
        <v>91</v>
      </c>
      <c r="S34" s="32"/>
      <c r="T34" s="32"/>
      <c r="U34" s="32"/>
      <c r="V34" s="32"/>
      <c r="W34" s="32"/>
      <c r="X34" s="32"/>
      <c r="Y34" s="32"/>
      <c r="Z34" s="32"/>
      <c r="AA34" s="32"/>
      <c r="AC34" s="32">
        <f t="shared" si="0"/>
        <v>0</v>
      </c>
    </row>
    <row r="35" spans="1:29" x14ac:dyDescent="0.2">
      <c r="A35" s="31">
        <v>5</v>
      </c>
      <c r="B35" s="31">
        <v>65</v>
      </c>
      <c r="C35" s="32"/>
      <c r="D35" s="32"/>
      <c r="E35" s="32">
        <f>LEN('5'!I17)</f>
        <v>166</v>
      </c>
      <c r="F35" s="32"/>
      <c r="G35" s="32"/>
      <c r="H35" s="32"/>
      <c r="I35" s="32"/>
      <c r="J35" s="32"/>
      <c r="K35" s="32"/>
      <c r="L35" s="32"/>
      <c r="M35" s="32"/>
      <c r="N35" s="32"/>
      <c r="P35" s="32"/>
      <c r="Q35" s="32"/>
      <c r="R35" s="32">
        <v>91</v>
      </c>
      <c r="S35" s="32"/>
      <c r="T35" s="32"/>
      <c r="U35" s="32"/>
      <c r="V35" s="32"/>
      <c r="W35" s="32"/>
      <c r="X35" s="32"/>
      <c r="Y35" s="32"/>
      <c r="Z35" s="32"/>
      <c r="AA35" s="32"/>
      <c r="AC35" s="32">
        <f t="shared" si="0"/>
        <v>1</v>
      </c>
    </row>
    <row r="36" spans="1:29" x14ac:dyDescent="0.2">
      <c r="A36" s="31">
        <v>5</v>
      </c>
      <c r="B36" s="31">
        <v>108</v>
      </c>
      <c r="C36" s="32">
        <f>LEN('5'!B21)</f>
        <v>39</v>
      </c>
      <c r="D36" s="32"/>
      <c r="E36" s="32"/>
      <c r="F36" s="32"/>
      <c r="G36" s="32"/>
      <c r="H36" s="32"/>
      <c r="I36" s="32"/>
      <c r="J36" s="32"/>
      <c r="K36" s="32"/>
      <c r="L36" s="32"/>
      <c r="M36" s="32"/>
      <c r="N36" s="32"/>
      <c r="P36" s="32">
        <v>55</v>
      </c>
      <c r="Q36" s="32"/>
      <c r="R36" s="32"/>
      <c r="S36" s="32"/>
      <c r="T36" s="32"/>
      <c r="U36" s="32"/>
      <c r="V36" s="32"/>
      <c r="W36" s="32"/>
      <c r="X36" s="32"/>
      <c r="Y36" s="32"/>
      <c r="Z36" s="32"/>
      <c r="AA36" s="32"/>
      <c r="AC36" s="32">
        <f t="shared" si="0"/>
        <v>0</v>
      </c>
    </row>
    <row r="37" spans="1:29" x14ac:dyDescent="0.2">
      <c r="A37" s="31">
        <v>5</v>
      </c>
      <c r="B37" s="31">
        <v>109</v>
      </c>
      <c r="C37" s="32"/>
      <c r="D37" s="32"/>
      <c r="E37" s="32">
        <f>LEN('5'!I25)</f>
        <v>66</v>
      </c>
      <c r="F37" s="32"/>
      <c r="G37" s="32"/>
      <c r="H37" s="32"/>
      <c r="I37" s="32"/>
      <c r="J37" s="32"/>
      <c r="K37" s="32"/>
      <c r="L37" s="32"/>
      <c r="M37" s="32"/>
      <c r="N37" s="32"/>
      <c r="P37" s="32"/>
      <c r="Q37" s="32"/>
      <c r="R37" s="32">
        <v>91</v>
      </c>
      <c r="S37" s="32"/>
      <c r="T37" s="32"/>
      <c r="U37" s="32"/>
      <c r="V37" s="32"/>
      <c r="W37" s="32"/>
      <c r="X37" s="32"/>
      <c r="Y37" s="32"/>
      <c r="Z37" s="32"/>
      <c r="AA37" s="32"/>
      <c r="AC37" s="32">
        <f t="shared" si="0"/>
        <v>0</v>
      </c>
    </row>
    <row r="38" spans="1:29" x14ac:dyDescent="0.2">
      <c r="A38" s="31">
        <v>6</v>
      </c>
      <c r="B38" s="31">
        <v>66</v>
      </c>
      <c r="C38" s="32"/>
      <c r="D38" s="32"/>
      <c r="E38" s="32">
        <f>LEN('6'!I8)</f>
        <v>277</v>
      </c>
      <c r="F38" s="32"/>
      <c r="G38" s="32"/>
      <c r="H38" s="32"/>
      <c r="I38" s="32"/>
      <c r="J38" s="32"/>
      <c r="K38" s="32"/>
      <c r="L38" s="32"/>
      <c r="M38" s="32"/>
      <c r="N38" s="32"/>
      <c r="P38" s="32"/>
      <c r="Q38" s="32"/>
      <c r="R38" s="32">
        <v>91</v>
      </c>
      <c r="S38" s="32"/>
      <c r="T38" s="32"/>
      <c r="U38" s="32"/>
      <c r="V38" s="32"/>
      <c r="W38" s="32"/>
      <c r="X38" s="32"/>
      <c r="Y38" s="32"/>
      <c r="Z38" s="32"/>
      <c r="AA38" s="32"/>
      <c r="AC38" s="32">
        <f t="shared" si="0"/>
        <v>1</v>
      </c>
    </row>
    <row r="39" spans="1:29" x14ac:dyDescent="0.2">
      <c r="A39" s="31">
        <v>6</v>
      </c>
      <c r="B39" s="31">
        <v>110</v>
      </c>
      <c r="C39" s="32"/>
      <c r="D39" s="32"/>
      <c r="E39" s="32">
        <f>LEN('6'!I12)</f>
        <v>267</v>
      </c>
      <c r="F39" s="32"/>
      <c r="G39" s="32"/>
      <c r="H39" s="32"/>
      <c r="I39" s="32"/>
      <c r="J39" s="32"/>
      <c r="K39" s="32"/>
      <c r="L39" s="32"/>
      <c r="M39" s="32"/>
      <c r="N39" s="32"/>
      <c r="P39" s="32"/>
      <c r="Q39" s="32"/>
      <c r="R39" s="32">
        <v>91</v>
      </c>
      <c r="S39" s="32"/>
      <c r="T39" s="32"/>
      <c r="U39" s="32"/>
      <c r="V39" s="32"/>
      <c r="W39" s="32"/>
      <c r="X39" s="32"/>
      <c r="Y39" s="32"/>
      <c r="Z39" s="32"/>
      <c r="AA39" s="32"/>
      <c r="AC39" s="32">
        <f t="shared" si="0"/>
        <v>1</v>
      </c>
    </row>
    <row r="40" spans="1:29" x14ac:dyDescent="0.2">
      <c r="A40" s="31">
        <v>6</v>
      </c>
      <c r="B40" s="31">
        <v>111</v>
      </c>
      <c r="C40" s="32"/>
      <c r="D40" s="32"/>
      <c r="E40" s="32">
        <f>LEN('6'!I13)</f>
        <v>204</v>
      </c>
      <c r="F40" s="32"/>
      <c r="G40" s="32"/>
      <c r="H40" s="32"/>
      <c r="I40" s="32"/>
      <c r="J40" s="32"/>
      <c r="K40" s="32"/>
      <c r="L40" s="32"/>
      <c r="M40" s="32"/>
      <c r="N40" s="32"/>
      <c r="P40" s="32"/>
      <c r="Q40" s="32"/>
      <c r="R40" s="32">
        <v>91</v>
      </c>
      <c r="S40" s="32"/>
      <c r="T40" s="32"/>
      <c r="U40" s="32"/>
      <c r="V40" s="32"/>
      <c r="W40" s="32"/>
      <c r="X40" s="32"/>
      <c r="Y40" s="32"/>
      <c r="Z40" s="32"/>
      <c r="AA40" s="32"/>
      <c r="AC40" s="32">
        <f t="shared" si="0"/>
        <v>1</v>
      </c>
    </row>
    <row r="41" spans="1:29" x14ac:dyDescent="0.2">
      <c r="A41" s="31">
        <v>6</v>
      </c>
      <c r="B41" s="31">
        <v>112</v>
      </c>
      <c r="C41" s="32"/>
      <c r="D41" s="32"/>
      <c r="E41" s="32">
        <f>LEN('6'!I14)</f>
        <v>273</v>
      </c>
      <c r="F41" s="32"/>
      <c r="G41" s="32"/>
      <c r="H41" s="32"/>
      <c r="I41" s="32"/>
      <c r="J41" s="32"/>
      <c r="K41" s="32"/>
      <c r="L41" s="32"/>
      <c r="M41" s="32"/>
      <c r="N41" s="32"/>
      <c r="P41" s="32"/>
      <c r="Q41" s="32"/>
      <c r="R41" s="32">
        <v>91</v>
      </c>
      <c r="S41" s="32"/>
      <c r="T41" s="32"/>
      <c r="U41" s="32"/>
      <c r="V41" s="32"/>
      <c r="W41" s="32"/>
      <c r="X41" s="32"/>
      <c r="Y41" s="32"/>
      <c r="Z41" s="32"/>
      <c r="AA41" s="32"/>
      <c r="AC41" s="32">
        <f t="shared" si="0"/>
        <v>1</v>
      </c>
    </row>
    <row r="42" spans="1:29" x14ac:dyDescent="0.2">
      <c r="A42" s="31">
        <v>6</v>
      </c>
      <c r="B42" s="31">
        <v>113</v>
      </c>
      <c r="C42" s="32">
        <f>LEN('6'!B18)</f>
        <v>98</v>
      </c>
      <c r="D42" s="32"/>
      <c r="E42" s="32"/>
      <c r="F42" s="32"/>
      <c r="G42" s="32"/>
      <c r="H42" s="32"/>
      <c r="I42" s="32"/>
      <c r="J42" s="32"/>
      <c r="K42" s="32"/>
      <c r="L42" s="32"/>
      <c r="M42" s="32"/>
      <c r="N42" s="32"/>
      <c r="P42" s="32">
        <v>178</v>
      </c>
      <c r="Q42" s="32"/>
      <c r="R42" s="32"/>
      <c r="S42" s="32"/>
      <c r="T42" s="32"/>
      <c r="U42" s="32"/>
      <c r="V42" s="32"/>
      <c r="W42" s="32"/>
      <c r="X42" s="32"/>
      <c r="Y42" s="32"/>
      <c r="Z42" s="32"/>
      <c r="AA42" s="32"/>
      <c r="AC42" s="32">
        <f t="shared" si="0"/>
        <v>0</v>
      </c>
    </row>
    <row r="43" spans="1:29" x14ac:dyDescent="0.2">
      <c r="A43" s="31">
        <v>6</v>
      </c>
      <c r="B43" s="31">
        <v>67</v>
      </c>
      <c r="C43" s="32"/>
      <c r="D43" s="32"/>
      <c r="E43" s="32">
        <f>LEN('6'!I21)</f>
        <v>93</v>
      </c>
      <c r="F43" s="32"/>
      <c r="G43" s="32"/>
      <c r="H43" s="32"/>
      <c r="I43" s="32"/>
      <c r="J43" s="32"/>
      <c r="K43" s="32"/>
      <c r="L43" s="32"/>
      <c r="M43" s="32"/>
      <c r="N43" s="32"/>
      <c r="P43" s="32"/>
      <c r="Q43" s="32"/>
      <c r="R43" s="32">
        <v>91</v>
      </c>
      <c r="S43" s="32"/>
      <c r="T43" s="32"/>
      <c r="U43" s="32"/>
      <c r="V43" s="32"/>
      <c r="W43" s="32"/>
      <c r="X43" s="32"/>
      <c r="Y43" s="32"/>
      <c r="Z43" s="32"/>
      <c r="AA43" s="32"/>
      <c r="AC43" s="32">
        <f t="shared" si="0"/>
        <v>1</v>
      </c>
    </row>
    <row r="44" spans="1:29" x14ac:dyDescent="0.2">
      <c r="A44" s="31">
        <v>6</v>
      </c>
      <c r="B44" s="31">
        <v>114</v>
      </c>
      <c r="C44" s="32">
        <f>LEN('6'!B28)</f>
        <v>0</v>
      </c>
      <c r="D44" s="32"/>
      <c r="E44" s="32"/>
      <c r="F44" s="32"/>
      <c r="G44" s="32"/>
      <c r="H44" s="32"/>
      <c r="I44" s="32"/>
      <c r="J44" s="32"/>
      <c r="K44" s="32"/>
      <c r="L44" s="32"/>
      <c r="M44" s="32"/>
      <c r="N44" s="32"/>
      <c r="P44" s="32">
        <v>42</v>
      </c>
      <c r="Q44" s="32"/>
      <c r="R44" s="32"/>
      <c r="S44" s="32"/>
      <c r="T44" s="32"/>
      <c r="U44" s="32"/>
      <c r="V44" s="32"/>
      <c r="W44" s="32"/>
      <c r="X44" s="32"/>
      <c r="Y44" s="32"/>
      <c r="Z44" s="32"/>
      <c r="AA44" s="32"/>
      <c r="AC44" s="32">
        <f t="shared" si="0"/>
        <v>0</v>
      </c>
    </row>
    <row r="45" spans="1:29" x14ac:dyDescent="0.2">
      <c r="A45" s="31">
        <v>6</v>
      </c>
      <c r="B45" s="31">
        <v>68</v>
      </c>
      <c r="C45" s="32"/>
      <c r="D45" s="32"/>
      <c r="E45" s="32">
        <f>LEN('6'!I31)</f>
        <v>214</v>
      </c>
      <c r="F45" s="32"/>
      <c r="G45" s="32"/>
      <c r="H45" s="32"/>
      <c r="I45" s="32"/>
      <c r="J45" s="32"/>
      <c r="K45" s="32"/>
      <c r="L45" s="32"/>
      <c r="M45" s="32"/>
      <c r="N45" s="32"/>
      <c r="P45" s="32"/>
      <c r="Q45" s="32"/>
      <c r="R45" s="32">
        <v>91</v>
      </c>
      <c r="S45" s="32"/>
      <c r="T45" s="32"/>
      <c r="U45" s="32"/>
      <c r="V45" s="32"/>
      <c r="W45" s="32"/>
      <c r="X45" s="32"/>
      <c r="Y45" s="32"/>
      <c r="Z45" s="32"/>
      <c r="AA45" s="32"/>
      <c r="AC45" s="32">
        <f t="shared" si="0"/>
        <v>1</v>
      </c>
    </row>
    <row r="46" spans="1:29" x14ac:dyDescent="0.2">
      <c r="A46" s="31">
        <v>6</v>
      </c>
      <c r="B46" s="31">
        <v>115</v>
      </c>
      <c r="C46" s="32">
        <f>LEN('6'!B35)</f>
        <v>95</v>
      </c>
      <c r="D46" s="32"/>
      <c r="E46" s="32"/>
      <c r="F46" s="32"/>
      <c r="G46" s="32"/>
      <c r="H46" s="32"/>
      <c r="I46" s="32"/>
      <c r="J46" s="32"/>
      <c r="K46" s="32"/>
      <c r="L46" s="32"/>
      <c r="M46" s="32"/>
      <c r="N46" s="32"/>
      <c r="P46" s="32">
        <v>178</v>
      </c>
      <c r="Q46" s="32"/>
      <c r="R46" s="32"/>
      <c r="S46" s="32"/>
      <c r="T46" s="32"/>
      <c r="U46" s="32"/>
      <c r="V46" s="32"/>
      <c r="W46" s="32"/>
      <c r="X46" s="32"/>
      <c r="Y46" s="32"/>
      <c r="Z46" s="32"/>
      <c r="AA46" s="32"/>
      <c r="AC46" s="32">
        <f t="shared" si="0"/>
        <v>0</v>
      </c>
    </row>
    <row r="47" spans="1:29" x14ac:dyDescent="0.2">
      <c r="A47" s="31">
        <v>7</v>
      </c>
      <c r="B47" s="31">
        <v>69</v>
      </c>
      <c r="C47" s="32"/>
      <c r="D47" s="32"/>
      <c r="E47" s="32">
        <f>LEN('7'!I6)</f>
        <v>324</v>
      </c>
      <c r="F47" s="32"/>
      <c r="G47" s="32"/>
      <c r="H47" s="32"/>
      <c r="I47" s="32"/>
      <c r="J47" s="32"/>
      <c r="K47" s="32"/>
      <c r="L47" s="32"/>
      <c r="M47" s="32"/>
      <c r="N47" s="32"/>
      <c r="P47" s="32"/>
      <c r="Q47" s="32"/>
      <c r="R47" s="32">
        <v>91</v>
      </c>
      <c r="S47" s="32"/>
      <c r="T47" s="32"/>
      <c r="U47" s="32"/>
      <c r="V47" s="32"/>
      <c r="W47" s="32"/>
      <c r="X47" s="32"/>
      <c r="Y47" s="32"/>
      <c r="Z47" s="32"/>
      <c r="AA47" s="32"/>
      <c r="AC47" s="32">
        <f t="shared" si="0"/>
        <v>1</v>
      </c>
    </row>
    <row r="48" spans="1:29" x14ac:dyDescent="0.2">
      <c r="A48" s="31">
        <v>7</v>
      </c>
      <c r="B48" s="31">
        <v>116</v>
      </c>
      <c r="C48" s="32"/>
      <c r="D48" s="32"/>
      <c r="E48" s="32">
        <f>LEN('7'!I10)</f>
        <v>194</v>
      </c>
      <c r="F48" s="32"/>
      <c r="G48" s="32"/>
      <c r="H48" s="32"/>
      <c r="I48" s="32"/>
      <c r="J48" s="32"/>
      <c r="K48" s="32"/>
      <c r="L48" s="32"/>
      <c r="M48" s="32"/>
      <c r="N48" s="32"/>
      <c r="P48" s="32"/>
      <c r="Q48" s="32"/>
      <c r="R48" s="32">
        <v>91</v>
      </c>
      <c r="S48" s="32"/>
      <c r="T48" s="32"/>
      <c r="U48" s="32"/>
      <c r="V48" s="32"/>
      <c r="W48" s="32"/>
      <c r="X48" s="32"/>
      <c r="Y48" s="32"/>
      <c r="Z48" s="32"/>
      <c r="AA48" s="32"/>
      <c r="AC48" s="32">
        <f t="shared" si="0"/>
        <v>1</v>
      </c>
    </row>
    <row r="49" spans="1:29" x14ac:dyDescent="0.2">
      <c r="A49" s="31">
        <v>7</v>
      </c>
      <c r="B49" s="31">
        <v>117</v>
      </c>
      <c r="C49" s="32"/>
      <c r="D49" s="32"/>
      <c r="E49" s="32">
        <f>LEN('7'!I11)</f>
        <v>204</v>
      </c>
      <c r="F49" s="32"/>
      <c r="G49" s="32"/>
      <c r="H49" s="32"/>
      <c r="I49" s="32"/>
      <c r="J49" s="32"/>
      <c r="K49" s="32"/>
      <c r="L49" s="32"/>
      <c r="M49" s="32"/>
      <c r="N49" s="32"/>
      <c r="P49" s="32"/>
      <c r="Q49" s="32"/>
      <c r="R49" s="32">
        <v>91</v>
      </c>
      <c r="S49" s="32"/>
      <c r="T49" s="32"/>
      <c r="U49" s="32"/>
      <c r="V49" s="32"/>
      <c r="W49" s="32"/>
      <c r="X49" s="32"/>
      <c r="Y49" s="32"/>
      <c r="Z49" s="32"/>
      <c r="AA49" s="32"/>
      <c r="AC49" s="32">
        <f t="shared" si="0"/>
        <v>1</v>
      </c>
    </row>
    <row r="50" spans="1:29" x14ac:dyDescent="0.2">
      <c r="A50" s="31">
        <v>7</v>
      </c>
      <c r="B50" s="31">
        <v>118</v>
      </c>
      <c r="C50" s="32"/>
      <c r="D50" s="32"/>
      <c r="E50" s="32">
        <f>LEN('7'!G16)</f>
        <v>15</v>
      </c>
      <c r="F50" s="32"/>
      <c r="G50" s="32"/>
      <c r="H50" s="32"/>
      <c r="I50" s="32"/>
      <c r="J50" s="32"/>
      <c r="K50" s="32"/>
      <c r="L50" s="32"/>
      <c r="M50" s="32"/>
      <c r="N50" s="32"/>
      <c r="P50" s="32"/>
      <c r="Q50" s="32"/>
      <c r="R50" s="32">
        <v>12</v>
      </c>
      <c r="S50" s="32"/>
      <c r="T50" s="32"/>
      <c r="U50" s="32"/>
      <c r="V50" s="32"/>
      <c r="W50" s="32"/>
      <c r="X50" s="32"/>
      <c r="Y50" s="32"/>
      <c r="Z50" s="32"/>
      <c r="AA50" s="32"/>
      <c r="AC50" s="32">
        <f t="shared" si="0"/>
        <v>1</v>
      </c>
    </row>
    <row r="51" spans="1:29" x14ac:dyDescent="0.2">
      <c r="A51" s="31">
        <v>7</v>
      </c>
      <c r="B51" s="31">
        <v>119</v>
      </c>
      <c r="C51" s="32"/>
      <c r="D51" s="32"/>
      <c r="E51" s="32">
        <f>LEN('7'!G17)</f>
        <v>15</v>
      </c>
      <c r="F51" s="32"/>
      <c r="G51" s="32"/>
      <c r="H51" s="32"/>
      <c r="I51" s="32"/>
      <c r="J51" s="32"/>
      <c r="K51" s="32"/>
      <c r="L51" s="32"/>
      <c r="M51" s="32"/>
      <c r="N51" s="32"/>
      <c r="P51" s="32"/>
      <c r="Q51" s="32"/>
      <c r="R51" s="32">
        <v>12</v>
      </c>
      <c r="S51" s="32"/>
      <c r="T51" s="32"/>
      <c r="U51" s="32"/>
      <c r="V51" s="32"/>
      <c r="W51" s="32"/>
      <c r="X51" s="32"/>
      <c r="Y51" s="32"/>
      <c r="Z51" s="32"/>
      <c r="AA51" s="32"/>
      <c r="AC51" s="32">
        <f t="shared" si="0"/>
        <v>1</v>
      </c>
    </row>
    <row r="52" spans="1:29" x14ac:dyDescent="0.2">
      <c r="A52" s="31">
        <v>7</v>
      </c>
      <c r="B52" s="31">
        <v>120</v>
      </c>
      <c r="C52" s="32"/>
      <c r="D52" s="32"/>
      <c r="E52" s="32">
        <f>LEN('7'!G18)</f>
        <v>13</v>
      </c>
      <c r="F52" s="32"/>
      <c r="G52" s="32"/>
      <c r="H52" s="32"/>
      <c r="I52" s="32"/>
      <c r="J52" s="32"/>
      <c r="K52" s="32"/>
      <c r="L52" s="32"/>
      <c r="M52" s="32"/>
      <c r="N52" s="32"/>
      <c r="P52" s="32"/>
      <c r="Q52" s="32"/>
      <c r="R52" s="32">
        <v>12</v>
      </c>
      <c r="S52" s="32"/>
      <c r="T52" s="32"/>
      <c r="U52" s="32"/>
      <c r="V52" s="32"/>
      <c r="W52" s="32"/>
      <c r="X52" s="32"/>
      <c r="Y52" s="32"/>
      <c r="Z52" s="32"/>
      <c r="AA52" s="32"/>
      <c r="AC52" s="32">
        <f t="shared" si="0"/>
        <v>1</v>
      </c>
    </row>
    <row r="53" spans="1:29" x14ac:dyDescent="0.2">
      <c r="A53" s="31">
        <v>7</v>
      </c>
      <c r="B53" s="31">
        <v>121</v>
      </c>
      <c r="C53" s="32"/>
      <c r="D53" s="32"/>
      <c r="E53" s="32">
        <f>LEN('7'!G19)</f>
        <v>13</v>
      </c>
      <c r="F53" s="32"/>
      <c r="G53" s="32"/>
      <c r="H53" s="32"/>
      <c r="I53" s="32"/>
      <c r="J53" s="32"/>
      <c r="K53" s="32"/>
      <c r="L53" s="32"/>
      <c r="M53" s="32"/>
      <c r="N53" s="32"/>
      <c r="P53" s="32"/>
      <c r="Q53" s="32"/>
      <c r="R53" s="32">
        <v>12</v>
      </c>
      <c r="S53" s="32"/>
      <c r="T53" s="32"/>
      <c r="U53" s="32"/>
      <c r="V53" s="32"/>
      <c r="W53" s="32"/>
      <c r="X53" s="32"/>
      <c r="Y53" s="32"/>
      <c r="Z53" s="32"/>
      <c r="AA53" s="32"/>
      <c r="AC53" s="32">
        <f t="shared" si="0"/>
        <v>1</v>
      </c>
    </row>
    <row r="54" spans="1:29" x14ac:dyDescent="0.2">
      <c r="A54" s="31">
        <v>7</v>
      </c>
      <c r="B54" s="31">
        <v>122</v>
      </c>
      <c r="C54" s="32"/>
      <c r="D54" s="32"/>
      <c r="E54" s="32">
        <f>LEN('7'!G20)</f>
        <v>30</v>
      </c>
      <c r="F54" s="32"/>
      <c r="G54" s="32"/>
      <c r="H54" s="32"/>
      <c r="I54" s="32"/>
      <c r="J54" s="32"/>
      <c r="K54" s="32"/>
      <c r="L54" s="32"/>
      <c r="M54" s="32"/>
      <c r="N54" s="32"/>
      <c r="P54" s="32"/>
      <c r="Q54" s="32"/>
      <c r="R54" s="32">
        <v>12</v>
      </c>
      <c r="S54" s="32"/>
      <c r="T54" s="32"/>
      <c r="U54" s="32"/>
      <c r="V54" s="32"/>
      <c r="W54" s="32"/>
      <c r="X54" s="32"/>
      <c r="Y54" s="32"/>
      <c r="Z54" s="32"/>
      <c r="AA54" s="32"/>
      <c r="AC54" s="32">
        <f t="shared" si="0"/>
        <v>1</v>
      </c>
    </row>
    <row r="55" spans="1:29" x14ac:dyDescent="0.2">
      <c r="A55" s="31">
        <v>7</v>
      </c>
      <c r="B55" s="31">
        <v>123</v>
      </c>
      <c r="C55" s="32"/>
      <c r="D55" s="32"/>
      <c r="E55" s="32">
        <f>LEN('7'!G21)</f>
        <v>53</v>
      </c>
      <c r="F55" s="32"/>
      <c r="G55" s="32"/>
      <c r="H55" s="32"/>
      <c r="I55" s="32"/>
      <c r="J55" s="32"/>
      <c r="K55" s="32"/>
      <c r="L55" s="32"/>
      <c r="M55" s="32"/>
      <c r="N55" s="32"/>
      <c r="P55" s="32"/>
      <c r="Q55" s="32"/>
      <c r="R55" s="32">
        <v>12</v>
      </c>
      <c r="S55" s="32"/>
      <c r="T55" s="32"/>
      <c r="U55" s="32"/>
      <c r="V55" s="32"/>
      <c r="W55" s="32"/>
      <c r="X55" s="32"/>
      <c r="Y55" s="32"/>
      <c r="Z55" s="32"/>
      <c r="AA55" s="32"/>
      <c r="AC55" s="32">
        <f t="shared" si="0"/>
        <v>1</v>
      </c>
    </row>
    <row r="56" spans="1:29" x14ac:dyDescent="0.2">
      <c r="A56" s="31">
        <v>7</v>
      </c>
      <c r="B56" s="31">
        <v>124</v>
      </c>
      <c r="C56" s="32"/>
      <c r="D56" s="32"/>
      <c r="E56" s="32">
        <f>LEN('7'!G22)</f>
        <v>53</v>
      </c>
      <c r="F56" s="32"/>
      <c r="G56" s="32"/>
      <c r="H56" s="32"/>
      <c r="I56" s="32"/>
      <c r="J56" s="32"/>
      <c r="K56" s="32"/>
      <c r="L56" s="32"/>
      <c r="M56" s="32"/>
      <c r="N56" s="32"/>
      <c r="P56" s="32"/>
      <c r="Q56" s="32"/>
      <c r="R56" s="32">
        <v>12</v>
      </c>
      <c r="S56" s="32"/>
      <c r="T56" s="32"/>
      <c r="U56" s="32"/>
      <c r="V56" s="32"/>
      <c r="W56" s="32"/>
      <c r="X56" s="32"/>
      <c r="Y56" s="32"/>
      <c r="Z56" s="32"/>
      <c r="AA56" s="32"/>
      <c r="AC56" s="32">
        <f t="shared" si="0"/>
        <v>1</v>
      </c>
    </row>
    <row r="57" spans="1:29" x14ac:dyDescent="0.2">
      <c r="A57" s="31">
        <v>7</v>
      </c>
      <c r="B57" s="31">
        <v>70</v>
      </c>
      <c r="C57" s="32"/>
      <c r="D57" s="32"/>
      <c r="E57" s="32">
        <f>LEN('7'!I33)</f>
        <v>63</v>
      </c>
      <c r="F57" s="32"/>
      <c r="G57" s="32"/>
      <c r="H57" s="32"/>
      <c r="I57" s="32"/>
      <c r="J57" s="32"/>
      <c r="K57" s="32"/>
      <c r="L57" s="32"/>
      <c r="M57" s="32"/>
      <c r="N57" s="32"/>
      <c r="P57" s="32"/>
      <c r="Q57" s="32"/>
      <c r="R57" s="32">
        <v>91</v>
      </c>
      <c r="S57" s="32"/>
      <c r="T57" s="32"/>
      <c r="U57" s="32"/>
      <c r="V57" s="32"/>
      <c r="W57" s="32"/>
      <c r="X57" s="32"/>
      <c r="Y57" s="32"/>
      <c r="Z57" s="32"/>
      <c r="AA57" s="32"/>
      <c r="AC57" s="32">
        <f t="shared" si="0"/>
        <v>0</v>
      </c>
    </row>
    <row r="58" spans="1:29" x14ac:dyDescent="0.2">
      <c r="A58" s="31">
        <v>7</v>
      </c>
      <c r="B58" s="31">
        <v>127</v>
      </c>
      <c r="C58" s="32">
        <f>LEN('7'!B37)</f>
        <v>0</v>
      </c>
      <c r="D58" s="32">
        <f>LEN('7'!G37)</f>
        <v>0</v>
      </c>
      <c r="E58" s="32"/>
      <c r="F58" s="32"/>
      <c r="G58" s="32"/>
      <c r="H58" s="32"/>
      <c r="I58" s="32"/>
      <c r="J58" s="32"/>
      <c r="K58" s="32"/>
      <c r="L58" s="32"/>
      <c r="M58" s="32"/>
      <c r="N58" s="32"/>
      <c r="P58" s="32">
        <v>177</v>
      </c>
      <c r="Q58" s="32">
        <v>177</v>
      </c>
      <c r="R58" s="32"/>
      <c r="S58" s="32"/>
      <c r="T58" s="32"/>
      <c r="U58" s="32"/>
      <c r="V58" s="32"/>
      <c r="W58" s="32"/>
      <c r="X58" s="32"/>
      <c r="Y58" s="32"/>
      <c r="Z58" s="32"/>
      <c r="AA58" s="32"/>
      <c r="AC58" s="32">
        <f t="shared" si="0"/>
        <v>0</v>
      </c>
    </row>
    <row r="59" spans="1:29" x14ac:dyDescent="0.2">
      <c r="A59" s="31">
        <v>7</v>
      </c>
      <c r="B59" s="31">
        <v>128</v>
      </c>
      <c r="C59" s="32">
        <f>LEN('7'!B40)</f>
        <v>0</v>
      </c>
      <c r="D59" s="32">
        <f>LEN('7'!G40)</f>
        <v>0</v>
      </c>
      <c r="E59" s="32"/>
      <c r="F59" s="32"/>
      <c r="G59" s="32"/>
      <c r="H59" s="32"/>
      <c r="I59" s="32"/>
      <c r="J59" s="32"/>
      <c r="K59" s="32"/>
      <c r="L59" s="32"/>
      <c r="M59" s="32"/>
      <c r="N59" s="32"/>
      <c r="P59" s="32">
        <v>177</v>
      </c>
      <c r="Q59" s="32">
        <v>177</v>
      </c>
      <c r="R59" s="32"/>
      <c r="S59" s="32"/>
      <c r="T59" s="32"/>
      <c r="U59" s="32"/>
      <c r="V59" s="32"/>
      <c r="W59" s="32"/>
      <c r="X59" s="32"/>
      <c r="Y59" s="32"/>
      <c r="Z59" s="32"/>
      <c r="AA59" s="32"/>
      <c r="AC59" s="32">
        <f t="shared" si="0"/>
        <v>0</v>
      </c>
    </row>
    <row r="60" spans="1:29" x14ac:dyDescent="0.2">
      <c r="A60" s="31">
        <v>7</v>
      </c>
      <c r="B60" s="31">
        <v>71</v>
      </c>
      <c r="C60" s="32"/>
      <c r="D60" s="32"/>
      <c r="E60" s="32">
        <f>LEN('7'!I43)</f>
        <v>244</v>
      </c>
      <c r="F60" s="32"/>
      <c r="G60" s="32"/>
      <c r="H60" s="32"/>
      <c r="I60" s="32"/>
      <c r="J60" s="32"/>
      <c r="K60" s="32"/>
      <c r="L60" s="32"/>
      <c r="M60" s="32"/>
      <c r="N60" s="32"/>
      <c r="P60" s="32"/>
      <c r="Q60" s="32"/>
      <c r="R60" s="32">
        <v>91</v>
      </c>
      <c r="S60" s="32"/>
      <c r="T60" s="32"/>
      <c r="U60" s="32"/>
      <c r="V60" s="32"/>
      <c r="W60" s="32"/>
      <c r="X60" s="32"/>
      <c r="Y60" s="32"/>
      <c r="Z60" s="32"/>
      <c r="AA60" s="32"/>
      <c r="AC60" s="32">
        <f t="shared" si="0"/>
        <v>1</v>
      </c>
    </row>
    <row r="61" spans="1:29" x14ac:dyDescent="0.2">
      <c r="A61" s="31">
        <v>7</v>
      </c>
      <c r="B61" s="31">
        <v>72</v>
      </c>
      <c r="C61" s="32"/>
      <c r="D61" s="32"/>
      <c r="E61" s="32">
        <f>LEN('7'!I46)</f>
        <v>128</v>
      </c>
      <c r="F61" s="32"/>
      <c r="G61" s="32"/>
      <c r="H61" s="32"/>
      <c r="I61" s="32"/>
      <c r="J61" s="32"/>
      <c r="K61" s="32"/>
      <c r="L61" s="32"/>
      <c r="M61" s="32"/>
      <c r="N61" s="32"/>
      <c r="P61" s="32"/>
      <c r="Q61" s="32"/>
      <c r="R61" s="32">
        <v>91</v>
      </c>
      <c r="S61" s="32"/>
      <c r="T61" s="32"/>
      <c r="U61" s="32"/>
      <c r="V61" s="32"/>
      <c r="W61" s="32"/>
      <c r="X61" s="32"/>
      <c r="Y61" s="32"/>
      <c r="Z61" s="32"/>
      <c r="AA61" s="32"/>
      <c r="AC61" s="32">
        <f t="shared" si="0"/>
        <v>1</v>
      </c>
    </row>
    <row r="62" spans="1:29" x14ac:dyDescent="0.2">
      <c r="A62" s="31">
        <v>7</v>
      </c>
      <c r="B62" s="31">
        <v>73</v>
      </c>
      <c r="C62" s="32"/>
      <c r="D62" s="32"/>
      <c r="E62" s="32">
        <f>LEN('7'!I69)</f>
        <v>87</v>
      </c>
      <c r="F62" s="32"/>
      <c r="G62" s="32"/>
      <c r="H62" s="32"/>
      <c r="I62" s="32"/>
      <c r="J62" s="32"/>
      <c r="K62" s="32"/>
      <c r="L62" s="32"/>
      <c r="M62" s="32"/>
      <c r="N62" s="32"/>
      <c r="P62" s="32"/>
      <c r="Q62" s="32"/>
      <c r="R62" s="32">
        <v>91</v>
      </c>
      <c r="S62" s="32"/>
      <c r="T62" s="32"/>
      <c r="U62" s="32"/>
      <c r="V62" s="32"/>
      <c r="W62" s="32"/>
      <c r="X62" s="32"/>
      <c r="Y62" s="32"/>
      <c r="Z62" s="32"/>
      <c r="AA62" s="32"/>
      <c r="AC62" s="32">
        <f t="shared" si="0"/>
        <v>0</v>
      </c>
    </row>
    <row r="63" spans="1:29" x14ac:dyDescent="0.2">
      <c r="A63" s="31">
        <v>7</v>
      </c>
      <c r="B63" s="31">
        <v>139</v>
      </c>
      <c r="C63" s="32"/>
      <c r="D63" s="32"/>
      <c r="E63" s="32">
        <f>LEN('7'!I73)</f>
        <v>162</v>
      </c>
      <c r="F63" s="32"/>
      <c r="G63" s="32"/>
      <c r="H63" s="32"/>
      <c r="I63" s="32"/>
      <c r="J63" s="32"/>
      <c r="K63" s="32"/>
      <c r="L63" s="32"/>
      <c r="M63" s="32"/>
      <c r="N63" s="32"/>
      <c r="P63" s="32"/>
      <c r="Q63" s="32"/>
      <c r="R63" s="32">
        <v>91</v>
      </c>
      <c r="S63" s="32"/>
      <c r="T63" s="32"/>
      <c r="U63" s="32"/>
      <c r="V63" s="32"/>
      <c r="W63" s="32"/>
      <c r="X63" s="32"/>
      <c r="Y63" s="32"/>
      <c r="Z63" s="32"/>
      <c r="AA63" s="32"/>
      <c r="AC63" s="32">
        <f t="shared" si="0"/>
        <v>1</v>
      </c>
    </row>
    <row r="64" spans="1:29" x14ac:dyDescent="0.2">
      <c r="A64" s="31">
        <v>7</v>
      </c>
      <c r="B64" s="31">
        <v>140</v>
      </c>
      <c r="C64" s="32">
        <f>LEN('7'!B77)</f>
        <v>45</v>
      </c>
      <c r="D64" s="32"/>
      <c r="E64" s="32"/>
      <c r="F64" s="32"/>
      <c r="G64" s="32"/>
      <c r="H64" s="32"/>
      <c r="I64" s="32"/>
      <c r="J64" s="32"/>
      <c r="K64" s="32"/>
      <c r="L64" s="32"/>
      <c r="M64" s="32"/>
      <c r="N64" s="32"/>
      <c r="P64" s="32">
        <v>82</v>
      </c>
      <c r="Q64" s="32"/>
      <c r="R64" s="32"/>
      <c r="S64" s="32"/>
      <c r="T64" s="32"/>
      <c r="U64" s="32"/>
      <c r="V64" s="32"/>
      <c r="W64" s="32"/>
      <c r="X64" s="32"/>
      <c r="Y64" s="32"/>
      <c r="Z64" s="32"/>
      <c r="AA64" s="32"/>
      <c r="AC64" s="32">
        <f t="shared" si="0"/>
        <v>0</v>
      </c>
    </row>
    <row r="65" spans="1:29" x14ac:dyDescent="0.2">
      <c r="A65" s="31">
        <v>7</v>
      </c>
      <c r="B65" s="31">
        <v>74</v>
      </c>
      <c r="C65" s="32"/>
      <c r="D65" s="32"/>
      <c r="E65" s="32">
        <f>LEN('7'!I80)</f>
        <v>1054</v>
      </c>
      <c r="F65" s="32"/>
      <c r="G65" s="32"/>
      <c r="H65" s="32"/>
      <c r="I65" s="32"/>
      <c r="J65" s="32"/>
      <c r="K65" s="32"/>
      <c r="L65" s="32"/>
      <c r="M65" s="32"/>
      <c r="N65" s="32"/>
      <c r="P65" s="32"/>
      <c r="Q65" s="32"/>
      <c r="R65" s="32">
        <v>91</v>
      </c>
      <c r="S65" s="32"/>
      <c r="T65" s="32"/>
      <c r="U65" s="32"/>
      <c r="V65" s="32"/>
      <c r="W65" s="32"/>
      <c r="X65" s="32"/>
      <c r="Y65" s="32"/>
      <c r="Z65" s="32"/>
      <c r="AA65" s="32"/>
      <c r="AC65" s="32">
        <f t="shared" si="0"/>
        <v>1</v>
      </c>
    </row>
    <row r="66" spans="1:29" x14ac:dyDescent="0.2">
      <c r="A66" s="31">
        <v>7</v>
      </c>
      <c r="B66" s="31">
        <v>141</v>
      </c>
      <c r="C66" s="32">
        <f>LEN('7'!B84)</f>
        <v>36</v>
      </c>
      <c r="D66" s="32"/>
      <c r="E66" s="32"/>
      <c r="F66" s="32"/>
      <c r="G66" s="32"/>
      <c r="H66" s="32"/>
      <c r="I66" s="32"/>
      <c r="J66" s="32"/>
      <c r="K66" s="32"/>
      <c r="L66" s="32"/>
      <c r="M66" s="32"/>
      <c r="N66" s="32"/>
      <c r="P66" s="32">
        <v>182</v>
      </c>
      <c r="Q66" s="32"/>
      <c r="R66" s="32"/>
      <c r="S66" s="32"/>
      <c r="T66" s="32"/>
      <c r="U66" s="32"/>
      <c r="V66" s="32"/>
      <c r="W66" s="32"/>
      <c r="X66" s="32"/>
      <c r="Y66" s="32"/>
      <c r="Z66" s="32"/>
      <c r="AA66" s="32"/>
      <c r="AC66" s="32">
        <f t="shared" si="0"/>
        <v>0</v>
      </c>
    </row>
    <row r="67" spans="1:29" x14ac:dyDescent="0.2">
      <c r="A67" s="31">
        <v>7</v>
      </c>
      <c r="B67" s="31">
        <v>142</v>
      </c>
      <c r="C67" s="32"/>
      <c r="D67" s="32"/>
      <c r="E67" s="32">
        <f>LEN('7'!I88)</f>
        <v>98</v>
      </c>
      <c r="F67" s="32"/>
      <c r="G67" s="32"/>
      <c r="H67" s="32"/>
      <c r="I67" s="32"/>
      <c r="J67" s="32"/>
      <c r="K67" s="32"/>
      <c r="L67" s="32"/>
      <c r="M67" s="32"/>
      <c r="N67" s="32"/>
      <c r="P67" s="32"/>
      <c r="Q67" s="32"/>
      <c r="R67" s="32">
        <v>91</v>
      </c>
      <c r="S67" s="32"/>
      <c r="T67" s="32"/>
      <c r="U67" s="32"/>
      <c r="V67" s="32"/>
      <c r="W67" s="32"/>
      <c r="X67" s="32"/>
      <c r="Y67" s="32"/>
      <c r="Z67" s="32"/>
      <c r="AA67" s="32"/>
      <c r="AC67" s="32">
        <f t="shared" si="0"/>
        <v>1</v>
      </c>
    </row>
    <row r="68" spans="1:29" x14ac:dyDescent="0.2">
      <c r="A68" s="31">
        <v>7</v>
      </c>
      <c r="B68" s="31">
        <v>149</v>
      </c>
      <c r="C68" s="32"/>
      <c r="D68" s="32"/>
      <c r="E68" s="32">
        <f>LEN('7'!I91)</f>
        <v>210</v>
      </c>
      <c r="F68" s="32"/>
      <c r="G68" s="32"/>
      <c r="H68" s="32"/>
      <c r="I68" s="32"/>
      <c r="J68" s="32"/>
      <c r="K68" s="32"/>
      <c r="L68" s="32"/>
      <c r="M68" s="32"/>
      <c r="N68" s="32"/>
      <c r="P68" s="32"/>
      <c r="Q68" s="32"/>
      <c r="R68" s="32">
        <v>91</v>
      </c>
      <c r="S68" s="32"/>
      <c r="T68" s="32"/>
      <c r="U68" s="32"/>
      <c r="V68" s="32"/>
      <c r="W68" s="32"/>
      <c r="X68" s="32"/>
      <c r="Y68" s="32"/>
      <c r="Z68" s="32"/>
      <c r="AA68" s="32"/>
      <c r="AC68" s="32">
        <f t="shared" si="0"/>
        <v>1</v>
      </c>
    </row>
    <row r="69" spans="1:29" x14ac:dyDescent="0.2">
      <c r="A69" s="31">
        <v>7</v>
      </c>
      <c r="B69" s="31">
        <v>143</v>
      </c>
      <c r="C69" s="32">
        <f>LEN('7'!B96)</f>
        <v>149</v>
      </c>
      <c r="D69" s="32"/>
      <c r="E69" s="32"/>
      <c r="F69" s="32"/>
      <c r="G69" s="32"/>
      <c r="H69" s="32"/>
      <c r="I69" s="32"/>
      <c r="J69" s="32"/>
      <c r="K69" s="32"/>
      <c r="L69" s="32"/>
      <c r="M69" s="32"/>
      <c r="N69" s="32"/>
      <c r="P69" s="32">
        <v>360</v>
      </c>
      <c r="Q69" s="32"/>
      <c r="R69" s="32"/>
      <c r="S69" s="32"/>
      <c r="T69" s="32"/>
      <c r="U69" s="32"/>
      <c r="V69" s="32"/>
      <c r="W69" s="32"/>
      <c r="X69" s="32"/>
      <c r="Y69" s="32"/>
      <c r="Z69" s="32"/>
      <c r="AA69" s="32"/>
      <c r="AC69" s="32">
        <f t="shared" si="0"/>
        <v>0</v>
      </c>
    </row>
    <row r="70" spans="1:29" x14ac:dyDescent="0.2">
      <c r="A70" s="31">
        <v>8</v>
      </c>
      <c r="B70" s="31">
        <v>75</v>
      </c>
      <c r="C70" s="32"/>
      <c r="D70" s="32"/>
      <c r="E70" s="32">
        <f>LEN('8'!I6)</f>
        <v>212</v>
      </c>
      <c r="F70" s="32"/>
      <c r="G70" s="32"/>
      <c r="H70" s="32"/>
      <c r="I70" s="32"/>
      <c r="J70" s="32"/>
      <c r="K70" s="32"/>
      <c r="L70" s="32"/>
      <c r="M70" s="32"/>
      <c r="N70" s="32"/>
      <c r="P70" s="32"/>
      <c r="Q70" s="32"/>
      <c r="R70" s="32">
        <v>91</v>
      </c>
      <c r="S70" s="32"/>
      <c r="T70" s="32"/>
      <c r="U70" s="32"/>
      <c r="V70" s="32"/>
      <c r="W70" s="32"/>
      <c r="X70" s="32"/>
      <c r="Y70" s="32"/>
      <c r="Z70" s="32"/>
      <c r="AA70" s="32"/>
      <c r="AC70" s="32">
        <f t="shared" si="0"/>
        <v>1</v>
      </c>
    </row>
    <row r="71" spans="1:29" x14ac:dyDescent="0.2">
      <c r="A71" s="31">
        <v>8</v>
      </c>
      <c r="B71" s="31">
        <v>76</v>
      </c>
      <c r="C71" s="32"/>
      <c r="D71" s="32"/>
      <c r="E71" s="32">
        <f>LEN('8'!I7)</f>
        <v>218</v>
      </c>
      <c r="F71" s="32"/>
      <c r="G71" s="32"/>
      <c r="H71" s="32"/>
      <c r="I71" s="32"/>
      <c r="J71" s="32"/>
      <c r="K71" s="32"/>
      <c r="L71" s="32"/>
      <c r="M71" s="32"/>
      <c r="N71" s="32"/>
      <c r="P71" s="32"/>
      <c r="Q71" s="32"/>
      <c r="R71" s="32">
        <v>91</v>
      </c>
      <c r="S71" s="32"/>
      <c r="T71" s="32"/>
      <c r="U71" s="32"/>
      <c r="V71" s="32"/>
      <c r="W71" s="32"/>
      <c r="X71" s="32"/>
      <c r="Y71" s="32"/>
      <c r="Z71" s="32"/>
      <c r="AA71" s="32"/>
      <c r="AC71" s="32">
        <f t="shared" si="0"/>
        <v>1</v>
      </c>
    </row>
    <row r="72" spans="1:29" x14ac:dyDescent="0.2">
      <c r="A72" s="31">
        <v>8</v>
      </c>
      <c r="B72" s="31">
        <v>144</v>
      </c>
      <c r="C72" s="32">
        <f>LEN('8'!B11)</f>
        <v>26</v>
      </c>
      <c r="D72" s="32"/>
      <c r="E72" s="32"/>
      <c r="F72" s="32"/>
      <c r="G72" s="32"/>
      <c r="H72" s="32"/>
      <c r="I72" s="32"/>
      <c r="J72" s="32"/>
      <c r="K72" s="32"/>
      <c r="L72" s="32"/>
      <c r="M72" s="32"/>
      <c r="N72" s="32"/>
      <c r="P72" s="32">
        <v>55</v>
      </c>
      <c r="Q72" s="32"/>
      <c r="R72" s="32"/>
      <c r="S72" s="32"/>
      <c r="T72" s="32"/>
      <c r="U72" s="32"/>
      <c r="V72" s="32"/>
      <c r="W72" s="32"/>
      <c r="X72" s="32"/>
      <c r="Y72" s="32"/>
      <c r="Z72" s="32"/>
      <c r="AA72" s="32"/>
      <c r="AC72" s="32">
        <f t="shared" si="0"/>
        <v>0</v>
      </c>
    </row>
    <row r="73" spans="1:29" x14ac:dyDescent="0.2">
      <c r="A73" s="31">
        <v>8</v>
      </c>
      <c r="B73" s="31">
        <v>145</v>
      </c>
      <c r="C73" s="32"/>
      <c r="D73" s="32"/>
      <c r="E73" s="32">
        <f>LEN('8'!I16)</f>
        <v>234</v>
      </c>
      <c r="F73" s="32"/>
      <c r="G73" s="32"/>
      <c r="H73" s="32"/>
      <c r="I73" s="32"/>
      <c r="J73" s="32"/>
      <c r="K73" s="32"/>
      <c r="L73" s="32"/>
      <c r="M73" s="32"/>
      <c r="N73" s="32"/>
      <c r="P73" s="32"/>
      <c r="Q73" s="32"/>
      <c r="R73" s="32">
        <v>91</v>
      </c>
      <c r="S73" s="32"/>
      <c r="T73" s="32"/>
      <c r="U73" s="32"/>
      <c r="V73" s="32"/>
      <c r="W73" s="32"/>
      <c r="X73" s="32"/>
      <c r="Y73" s="32"/>
      <c r="Z73" s="32"/>
      <c r="AA73" s="32"/>
      <c r="AC73" s="32">
        <f t="shared" si="0"/>
        <v>1</v>
      </c>
    </row>
    <row r="74" spans="1:29" x14ac:dyDescent="0.2">
      <c r="A74" s="31">
        <v>8</v>
      </c>
      <c r="B74" s="31">
        <v>146</v>
      </c>
      <c r="C74" s="32"/>
      <c r="D74" s="32"/>
      <c r="E74" s="32">
        <f>LEN('8'!I17)</f>
        <v>99</v>
      </c>
      <c r="F74" s="32"/>
      <c r="G74" s="32"/>
      <c r="H74" s="32"/>
      <c r="I74" s="32"/>
      <c r="J74" s="32"/>
      <c r="K74" s="32"/>
      <c r="L74" s="32"/>
      <c r="M74" s="32"/>
      <c r="N74" s="32"/>
      <c r="P74" s="32"/>
      <c r="Q74" s="32"/>
      <c r="R74" s="32">
        <v>91</v>
      </c>
      <c r="S74" s="32"/>
      <c r="T74" s="32"/>
      <c r="U74" s="32"/>
      <c r="V74" s="32"/>
      <c r="W74" s="32"/>
      <c r="X74" s="32"/>
      <c r="Y74" s="32"/>
      <c r="Z74" s="32"/>
      <c r="AA74" s="32"/>
      <c r="AC74" s="32">
        <f t="shared" si="0"/>
        <v>1</v>
      </c>
    </row>
    <row r="75" spans="1:29" x14ac:dyDescent="0.2">
      <c r="A75" s="31">
        <v>9</v>
      </c>
      <c r="B75" s="31">
        <v>68</v>
      </c>
      <c r="C75" s="32"/>
      <c r="D75" s="32"/>
      <c r="E75" s="32">
        <f>LEN('9'!I6)</f>
        <v>444</v>
      </c>
      <c r="F75" s="32"/>
      <c r="G75" s="32"/>
      <c r="H75" s="32"/>
      <c r="I75" s="32"/>
      <c r="J75" s="32"/>
      <c r="K75" s="32"/>
      <c r="L75" s="32"/>
      <c r="M75" s="32"/>
      <c r="N75" s="32"/>
      <c r="P75" s="32"/>
      <c r="Q75" s="32"/>
      <c r="R75" s="32">
        <v>91</v>
      </c>
      <c r="S75" s="32"/>
      <c r="T75" s="32"/>
      <c r="U75" s="32"/>
      <c r="V75" s="32"/>
      <c r="W75" s="32"/>
      <c r="X75" s="32"/>
      <c r="Y75" s="32"/>
      <c r="Z75" s="32"/>
      <c r="AA75" s="32"/>
      <c r="AC75" s="32">
        <f t="shared" si="0"/>
        <v>1</v>
      </c>
    </row>
    <row r="76" spans="1:29" x14ac:dyDescent="0.2">
      <c r="A76" s="31">
        <v>9</v>
      </c>
      <c r="B76" s="31">
        <v>147</v>
      </c>
      <c r="C76" s="32">
        <f>LEN('9'!B10)</f>
        <v>64</v>
      </c>
      <c r="D76" s="32">
        <f>LEN('9'!G10)</f>
        <v>61</v>
      </c>
      <c r="E76" s="32"/>
      <c r="F76" s="32"/>
      <c r="G76" s="32"/>
      <c r="H76" s="32"/>
      <c r="I76" s="32"/>
      <c r="J76" s="32"/>
      <c r="K76" s="32"/>
      <c r="L76" s="32"/>
      <c r="M76" s="32"/>
      <c r="N76" s="32"/>
      <c r="P76" s="32">
        <v>295</v>
      </c>
      <c r="Q76" s="32">
        <v>100</v>
      </c>
      <c r="R76" s="32"/>
      <c r="S76" s="32"/>
      <c r="T76" s="32"/>
      <c r="U76" s="32"/>
      <c r="V76" s="32"/>
      <c r="W76" s="32"/>
      <c r="X76" s="32"/>
      <c r="Y76" s="32"/>
      <c r="Z76" s="32"/>
      <c r="AA76" s="32"/>
      <c r="AC76" s="32">
        <f t="shared" si="0"/>
        <v>0</v>
      </c>
    </row>
    <row r="77" spans="1:29" x14ac:dyDescent="0.2">
      <c r="A77" s="31">
        <v>9</v>
      </c>
      <c r="B77" s="31">
        <v>69</v>
      </c>
      <c r="C77" s="32"/>
      <c r="D77" s="32"/>
      <c r="E77" s="32">
        <f>LEN('9'!I13)</f>
        <v>147</v>
      </c>
      <c r="F77" s="32"/>
      <c r="G77" s="32"/>
      <c r="H77" s="32"/>
      <c r="I77" s="32"/>
      <c r="J77" s="32"/>
      <c r="K77" s="32"/>
      <c r="L77" s="32"/>
      <c r="M77" s="32"/>
      <c r="N77" s="32"/>
      <c r="P77" s="32"/>
      <c r="Q77" s="32"/>
      <c r="R77" s="32">
        <v>91</v>
      </c>
      <c r="S77" s="32"/>
      <c r="T77" s="32"/>
      <c r="U77" s="32"/>
      <c r="V77" s="32"/>
      <c r="W77" s="32"/>
      <c r="X77" s="32"/>
      <c r="Y77" s="32"/>
      <c r="Z77" s="32"/>
      <c r="AA77" s="32"/>
      <c r="AC77" s="32">
        <f t="shared" si="0"/>
        <v>1</v>
      </c>
    </row>
    <row r="78" spans="1:29" x14ac:dyDescent="0.2">
      <c r="A78" s="31">
        <v>9</v>
      </c>
      <c r="B78" s="31">
        <v>148</v>
      </c>
      <c r="C78" s="32">
        <f>LEN('9'!B17)</f>
        <v>30</v>
      </c>
      <c r="D78" s="32">
        <f>LEN('9'!G17)</f>
        <v>61</v>
      </c>
      <c r="E78" s="32"/>
      <c r="F78" s="32"/>
      <c r="G78" s="32"/>
      <c r="H78" s="32"/>
      <c r="I78" s="32"/>
      <c r="J78" s="32"/>
      <c r="K78" s="32"/>
      <c r="L78" s="32"/>
      <c r="M78" s="32"/>
      <c r="N78" s="32"/>
      <c r="P78" s="32">
        <v>295</v>
      </c>
      <c r="Q78" s="32">
        <v>100</v>
      </c>
      <c r="R78" s="32"/>
      <c r="S78" s="32"/>
      <c r="T78" s="32"/>
      <c r="U78" s="32"/>
      <c r="V78" s="32"/>
      <c r="W78" s="32"/>
      <c r="X78" s="32"/>
      <c r="Y78" s="32"/>
      <c r="Z78" s="32"/>
      <c r="AA78" s="32"/>
      <c r="AC78" s="32">
        <f t="shared" si="0"/>
        <v>0</v>
      </c>
    </row>
  </sheetData>
  <autoFilter ref="A1:AC1379"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9"/>
  <dimension ref="A2:H7"/>
  <sheetViews>
    <sheetView workbookViewId="0">
      <selection activeCell="D4" sqref="D4"/>
    </sheetView>
  </sheetViews>
  <sheetFormatPr baseColWidth="10" defaultColWidth="11.42578125" defaultRowHeight="15" x14ac:dyDescent="0.25"/>
  <cols>
    <col min="1" max="1" width="2.7109375" customWidth="1"/>
    <col min="3" max="3" width="15.7109375" bestFit="1" customWidth="1"/>
    <col min="4" max="4" width="21" bestFit="1" customWidth="1"/>
    <col min="5" max="5" width="16.7109375" bestFit="1" customWidth="1"/>
    <col min="6" max="6" width="14.42578125" bestFit="1" customWidth="1"/>
    <col min="7" max="7" width="17.140625" customWidth="1"/>
    <col min="8" max="8" width="20.7109375" bestFit="1" customWidth="1"/>
  </cols>
  <sheetData>
    <row r="2" spans="1:8" x14ac:dyDescent="0.25">
      <c r="A2" s="4"/>
      <c r="B2" s="16" t="s">
        <v>321</v>
      </c>
      <c r="C2" s="16" t="s">
        <v>322</v>
      </c>
      <c r="D2" s="16" t="s">
        <v>323</v>
      </c>
      <c r="E2" s="16" t="s">
        <v>324</v>
      </c>
      <c r="F2" s="16" t="s">
        <v>325</v>
      </c>
      <c r="G2" s="16" t="s">
        <v>324</v>
      </c>
      <c r="H2" s="16" t="s">
        <v>326</v>
      </c>
    </row>
    <row r="3" spans="1:8" x14ac:dyDescent="0.25">
      <c r="A3" s="4"/>
      <c r="B3" s="4" t="s">
        <v>43</v>
      </c>
      <c r="C3" s="4">
        <v>0</v>
      </c>
      <c r="D3" s="4">
        <v>0</v>
      </c>
      <c r="E3" s="17">
        <v>0</v>
      </c>
      <c r="F3" s="18">
        <v>1</v>
      </c>
      <c r="G3" s="19">
        <v>0</v>
      </c>
      <c r="H3">
        <v>0</v>
      </c>
    </row>
    <row r="4" spans="1:8" x14ac:dyDescent="0.25">
      <c r="A4" s="4"/>
      <c r="B4" s="4" t="s">
        <v>327</v>
      </c>
      <c r="C4" s="4">
        <v>99999999999</v>
      </c>
      <c r="D4" s="4">
        <v>1000</v>
      </c>
      <c r="E4" s="17">
        <v>99999999999.999893</v>
      </c>
      <c r="F4" s="18">
        <v>73050</v>
      </c>
      <c r="G4" s="19">
        <v>99999999999.999893</v>
      </c>
      <c r="H4">
        <v>100</v>
      </c>
    </row>
    <row r="5" spans="1:8" x14ac:dyDescent="0.25">
      <c r="D5">
        <v>4000</v>
      </c>
      <c r="G5" s="5">
        <v>999.99</v>
      </c>
    </row>
    <row r="6" spans="1:8" x14ac:dyDescent="0.25">
      <c r="D6">
        <v>3</v>
      </c>
    </row>
    <row r="7" spans="1:8" x14ac:dyDescent="0.25">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X29"/>
  <sheetViews>
    <sheetView topLeftCell="A23" zoomScaleNormal="100" zoomScaleSheetLayoutView="100" workbookViewId="0">
      <selection activeCell="B23" sqref="B23:J29"/>
    </sheetView>
  </sheetViews>
  <sheetFormatPr baseColWidth="10" defaultColWidth="11.42578125" defaultRowHeight="15" x14ac:dyDescent="0.25"/>
  <cols>
    <col min="1" max="1" width="3" style="51" customWidth="1"/>
    <col min="2" max="2" width="3.5703125" style="51" customWidth="1"/>
    <col min="3" max="3" width="26.28515625" style="51" customWidth="1"/>
    <col min="4" max="4" width="6" style="51" customWidth="1"/>
    <col min="5" max="5" width="6.28515625" style="51" customWidth="1"/>
    <col min="6" max="6" width="7.140625" style="51" customWidth="1"/>
    <col min="7" max="8" width="5" style="51" customWidth="1"/>
    <col min="9" max="9" width="6.140625" style="51" customWidth="1"/>
    <col min="10" max="10" width="20.42578125" style="51" customWidth="1"/>
    <col min="11" max="12" width="11.42578125" style="51"/>
    <col min="13" max="13" width="50.42578125" style="51" customWidth="1"/>
    <col min="14" max="18" width="2" style="60" customWidth="1"/>
    <col min="19" max="19" width="9.140625" style="108" customWidth="1"/>
    <col min="20" max="21" width="11.42578125" style="28"/>
    <col min="22" max="22" width="11.42578125" style="33"/>
    <col min="23" max="24" width="11.42578125" style="28"/>
    <col min="25" max="16384" width="11.42578125" style="51"/>
  </cols>
  <sheetData>
    <row r="1" spans="1:24" x14ac:dyDescent="0.25">
      <c r="S1" s="108"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33"/>
      <c r="W2" s="28"/>
      <c r="X2" s="28"/>
    </row>
    <row r="3" spans="1:24" ht="18" customHeight="1" x14ac:dyDescent="0.25">
      <c r="B3" s="146" t="s">
        <v>34</v>
      </c>
      <c r="C3" s="146"/>
      <c r="D3" s="146"/>
      <c r="E3" s="146"/>
      <c r="F3" s="146"/>
      <c r="G3" s="146"/>
      <c r="H3" s="146"/>
      <c r="I3" s="146"/>
      <c r="J3" s="146"/>
      <c r="U3" s="28">
        <f>SUM(V:V)</f>
        <v>0</v>
      </c>
    </row>
    <row r="4" spans="1:24" x14ac:dyDescent="0.25">
      <c r="B4" s="63" t="s">
        <v>35</v>
      </c>
    </row>
    <row r="5" spans="1:24" ht="15.75" x14ac:dyDescent="0.25">
      <c r="B5" s="64"/>
      <c r="M5" s="57" t="s">
        <v>36</v>
      </c>
    </row>
    <row r="6" spans="1:24" x14ac:dyDescent="0.25">
      <c r="B6" s="65" t="s">
        <v>37</v>
      </c>
      <c r="G6" s="66" t="s">
        <v>38</v>
      </c>
      <c r="H6" s="66" t="s">
        <v>39</v>
      </c>
      <c r="I6" s="147" t="s">
        <v>40</v>
      </c>
      <c r="J6" s="148"/>
      <c r="L6" s="15" t="s">
        <v>41</v>
      </c>
    </row>
    <row r="7" spans="1:24" ht="48" customHeight="1" x14ac:dyDescent="0.25">
      <c r="B7" s="141" t="s">
        <v>42</v>
      </c>
      <c r="C7" s="141"/>
      <c r="D7" s="141"/>
      <c r="E7" s="141"/>
      <c r="F7" s="141"/>
      <c r="G7" s="58" t="s">
        <v>43</v>
      </c>
      <c r="H7" s="58"/>
      <c r="I7" s="149" t="s">
        <v>44</v>
      </c>
      <c r="J7" s="150"/>
      <c r="L7" s="14" t="str">
        <f>CONCATENATE("(",LEN(I7),")")</f>
        <v>(437)</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8">
        <v>54</v>
      </c>
      <c r="V7" s="28">
        <f>IF(OR(AND(G7="", H7&lt;&gt;"", I7&lt;&gt;""), AND(G7&lt;&gt;"", H7="")), 0, 1)</f>
        <v>0</v>
      </c>
    </row>
    <row r="8" spans="1:24" x14ac:dyDescent="0.25">
      <c r="B8" s="67"/>
    </row>
    <row r="9" spans="1:24" ht="48.75" customHeight="1" x14ac:dyDescent="0.25">
      <c r="B9" s="151" t="s">
        <v>45</v>
      </c>
      <c r="C9" s="151"/>
      <c r="D9" s="151"/>
      <c r="E9" s="151"/>
      <c r="F9" s="151"/>
      <c r="G9" s="151"/>
      <c r="H9" s="151"/>
      <c r="I9" s="151"/>
      <c r="J9" s="151"/>
    </row>
    <row r="10" spans="1:24" ht="25.5" customHeight="1" x14ac:dyDescent="0.25">
      <c r="B10" s="155" t="s">
        <v>46</v>
      </c>
      <c r="C10" s="155"/>
      <c r="D10" s="155" t="s">
        <v>47</v>
      </c>
      <c r="E10" s="155"/>
      <c r="F10" s="155"/>
      <c r="G10" s="155"/>
      <c r="H10" s="152" t="s">
        <v>48</v>
      </c>
      <c r="I10" s="153"/>
      <c r="J10" s="154"/>
    </row>
    <row r="11" spans="1:24" x14ac:dyDescent="0.25">
      <c r="B11" s="159" t="s">
        <v>49</v>
      </c>
      <c r="C11" s="160"/>
      <c r="D11" s="157">
        <v>43654</v>
      </c>
      <c r="E11" s="158"/>
      <c r="F11" s="158"/>
      <c r="G11" s="158"/>
      <c r="H11" s="156">
        <v>2019</v>
      </c>
      <c r="I11" s="156"/>
      <c r="J11" s="156"/>
      <c r="M11" s="62"/>
      <c r="S11" s="108">
        <v>79</v>
      </c>
    </row>
    <row r="12" spans="1:24" x14ac:dyDescent="0.25">
      <c r="B12" s="68"/>
      <c r="C12" s="69"/>
    </row>
    <row r="13" spans="1:24" x14ac:dyDescent="0.25">
      <c r="B13" s="161" t="s">
        <v>50</v>
      </c>
      <c r="C13" s="161"/>
      <c r="D13" s="161"/>
      <c r="E13" s="161"/>
      <c r="F13" s="161"/>
      <c r="G13" s="161"/>
      <c r="H13" s="161"/>
      <c r="I13" s="161"/>
      <c r="J13" s="161"/>
    </row>
    <row r="14" spans="1:24" x14ac:dyDescent="0.25">
      <c r="B14" s="70"/>
      <c r="G14" s="66" t="s">
        <v>38</v>
      </c>
      <c r="H14" s="66" t="s">
        <v>39</v>
      </c>
      <c r="I14" s="147" t="s">
        <v>40</v>
      </c>
      <c r="J14" s="148"/>
      <c r="L14" s="15" t="s">
        <v>41</v>
      </c>
    </row>
    <row r="15" spans="1:24" ht="30" customHeight="1" x14ac:dyDescent="0.25">
      <c r="B15" s="141" t="s">
        <v>51</v>
      </c>
      <c r="C15" s="141"/>
      <c r="D15" s="141"/>
      <c r="E15" s="141"/>
      <c r="F15" s="141"/>
      <c r="G15" s="58" t="s">
        <v>43</v>
      </c>
      <c r="H15" s="58"/>
      <c r="I15" s="143" t="s">
        <v>52</v>
      </c>
      <c r="J15" s="144"/>
      <c r="L15" s="14" t="str">
        <f>CONCATENATE("(",LEN(I15),")")</f>
        <v>(90)</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80</v>
      </c>
      <c r="V15" s="109"/>
    </row>
    <row r="16" spans="1:24" ht="56.25" customHeight="1" x14ac:dyDescent="0.25">
      <c r="B16" s="141" t="s">
        <v>53</v>
      </c>
      <c r="C16" s="141"/>
      <c r="D16" s="141"/>
      <c r="E16" s="141"/>
      <c r="F16" s="141"/>
      <c r="G16" s="58" t="s">
        <v>43</v>
      </c>
      <c r="H16" s="58"/>
      <c r="I16" s="143" t="s">
        <v>54</v>
      </c>
      <c r="J16" s="144"/>
      <c r="L16" s="14" t="str">
        <f>CONCATENATE("(",LEN(I16),")")</f>
        <v>(366)</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8">
        <v>81</v>
      </c>
      <c r="V16" s="109"/>
    </row>
    <row r="17" spans="2:22" ht="53.25" customHeight="1" x14ac:dyDescent="0.25">
      <c r="B17" s="141" t="s">
        <v>55</v>
      </c>
      <c r="C17" s="141"/>
      <c r="D17" s="141"/>
      <c r="E17" s="141"/>
      <c r="F17" s="141"/>
      <c r="G17" s="58" t="s">
        <v>43</v>
      </c>
      <c r="H17" s="58"/>
      <c r="I17" s="143" t="s">
        <v>56</v>
      </c>
      <c r="J17" s="144"/>
      <c r="L17" s="14" t="str">
        <f>CONCATENATE("(",LEN(I17),")")</f>
        <v>(454)</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82</v>
      </c>
      <c r="V17" s="109"/>
    </row>
    <row r="18" spans="2:22" ht="50.25" customHeight="1" x14ac:dyDescent="0.25">
      <c r="B18" s="145" t="s">
        <v>57</v>
      </c>
      <c r="C18" s="145"/>
      <c r="D18" s="145"/>
      <c r="E18" s="145"/>
      <c r="F18" s="145"/>
      <c r="G18" s="145"/>
      <c r="H18" s="145"/>
      <c r="I18" s="145"/>
      <c r="J18" s="145"/>
    </row>
    <row r="19" spans="2:22" x14ac:dyDescent="0.25">
      <c r="B19" s="71"/>
      <c r="C19" s="69"/>
    </row>
    <row r="20" spans="2:22" x14ac:dyDescent="0.25">
      <c r="B20" s="65" t="s">
        <v>58</v>
      </c>
      <c r="G20" s="66" t="s">
        <v>38</v>
      </c>
      <c r="H20" s="66" t="s">
        <v>39</v>
      </c>
      <c r="I20" s="147" t="s">
        <v>40</v>
      </c>
      <c r="J20" s="148"/>
      <c r="L20" s="15" t="s">
        <v>41</v>
      </c>
    </row>
    <row r="21" spans="2:22" ht="80.25" customHeight="1" x14ac:dyDescent="0.25">
      <c r="B21" s="141" t="s">
        <v>59</v>
      </c>
      <c r="C21" s="141"/>
      <c r="D21" s="141"/>
      <c r="E21" s="141"/>
      <c r="F21" s="141"/>
      <c r="G21" s="58"/>
      <c r="H21" s="58" t="s">
        <v>43</v>
      </c>
      <c r="I21" s="143" t="s">
        <v>60</v>
      </c>
      <c r="J21" s="144"/>
      <c r="L21" s="14" t="str">
        <f>CONCATENATE("(",LEN(I21),")")</f>
        <v>(377)</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8">
        <v>55</v>
      </c>
      <c r="V21" s="28">
        <f>IF(OR(AND(G21="", H21&lt;&gt;"", I21&lt;&gt;""), AND(G21&lt;&gt;"", H21="")), 0, 1)</f>
        <v>0</v>
      </c>
    </row>
    <row r="22" spans="2:22" ht="74.25" customHeight="1" x14ac:dyDescent="0.25">
      <c r="B22" s="145" t="s">
        <v>61</v>
      </c>
      <c r="C22" s="145"/>
      <c r="D22" s="145"/>
      <c r="E22" s="145"/>
      <c r="F22" s="145"/>
      <c r="G22" s="145"/>
      <c r="H22" s="145"/>
      <c r="I22" s="145"/>
      <c r="J22" s="145"/>
    </row>
    <row r="23" spans="2:22" ht="66" customHeight="1" x14ac:dyDescent="0.25">
      <c r="B23" s="142" t="s">
        <v>62</v>
      </c>
      <c r="C23" s="142"/>
      <c r="D23" s="142"/>
      <c r="E23" s="142"/>
      <c r="F23" s="142"/>
      <c r="G23" s="142"/>
      <c r="H23" s="142"/>
      <c r="I23" s="142"/>
      <c r="J23" s="142"/>
    </row>
    <row r="24" spans="2:22" ht="47.25" customHeight="1" x14ac:dyDescent="0.25">
      <c r="B24" s="155" t="s">
        <v>63</v>
      </c>
      <c r="C24" s="155"/>
      <c r="D24" s="155"/>
      <c r="E24" s="155"/>
      <c r="F24" s="155"/>
      <c r="G24" s="155" t="s">
        <v>64</v>
      </c>
      <c r="H24" s="155"/>
      <c r="I24" s="155"/>
      <c r="J24" s="155"/>
    </row>
    <row r="25" spans="2:22" ht="50.1" customHeight="1" x14ac:dyDescent="0.25">
      <c r="B25" s="162"/>
      <c r="C25" s="162"/>
      <c r="D25" s="162"/>
      <c r="E25" s="162"/>
      <c r="F25" s="162"/>
      <c r="G25" s="160"/>
      <c r="H25" s="160"/>
      <c r="I25" s="160"/>
      <c r="J25" s="160"/>
      <c r="M25" s="62"/>
      <c r="S25" s="108">
        <v>83</v>
      </c>
    </row>
    <row r="26" spans="2:22" x14ac:dyDescent="0.25">
      <c r="B26" s="72"/>
      <c r="C26" s="72"/>
      <c r="D26" s="72"/>
      <c r="E26" s="72"/>
      <c r="F26" s="72"/>
    </row>
    <row r="27" spans="2:22" ht="57" customHeight="1" x14ac:dyDescent="0.25">
      <c r="B27" s="166" t="s">
        <v>65</v>
      </c>
      <c r="C27" s="166"/>
      <c r="D27" s="166"/>
      <c r="E27" s="166"/>
      <c r="F27" s="166"/>
      <c r="G27" s="166"/>
      <c r="H27" s="166"/>
      <c r="I27" s="166"/>
      <c r="J27" s="166"/>
    </row>
    <row r="28" spans="2:22" ht="49.5" customHeight="1" x14ac:dyDescent="0.25">
      <c r="B28" s="155" t="s">
        <v>63</v>
      </c>
      <c r="C28" s="155"/>
      <c r="D28" s="155"/>
      <c r="E28" s="155"/>
      <c r="F28" s="155"/>
      <c r="G28" s="155" t="s">
        <v>64</v>
      </c>
      <c r="H28" s="155"/>
      <c r="I28" s="155"/>
      <c r="J28" s="155"/>
    </row>
    <row r="29" spans="2:22" ht="50.1" customHeight="1" x14ac:dyDescent="0.25">
      <c r="B29" s="163"/>
      <c r="C29" s="164"/>
      <c r="D29" s="164"/>
      <c r="E29" s="164"/>
      <c r="F29" s="165"/>
      <c r="G29" s="160"/>
      <c r="H29" s="160"/>
      <c r="I29" s="160"/>
      <c r="J29" s="160"/>
      <c r="S29" s="108">
        <v>84</v>
      </c>
    </row>
  </sheetData>
  <sheetProtection algorithmName="SHA-512" hashValue="xS68beSm4smaOSK7mXcO7o8k2Nk05W5lmgBPe8SncxiRXMT6PXHW0ztSZnH0ejXtY1dfI+CyVlYtIS2PMsMU8w==" saltValue="hX3GzfCPHd/s7BAydj26fg==" spinCount="100000"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xr:uid="{00000000-0002-0000-0100-000000000000}">
      <formula1>COUNTIF(Respuesta_SINO,TRIM(CELL("contents")))=1</formula1>
    </dataValidation>
    <dataValidation type="whole" allowBlank="1" showInputMessage="1" showErrorMessage="1" error="Valor NO Válido." prompt="Ingrese Número" sqref="H11:J11" xr:uid="{00000000-0002-0000-0100-000001000000}">
      <formula1>Entero_Minimo</formula1>
      <formula2>Entero_Maximo</formula2>
    </dataValidation>
    <dataValidation type="date" allowBlank="1" showInputMessage="1" showErrorMessage="1" error="Fecha No Valida" prompt="(dd/mm/yyyy)" sqref="D11:G11" xr:uid="{00000000-0002-0000-0100-000002000000}">
      <formula1>Fecha_Minimo</formula1>
      <formula2>Fecha_Maximo</formula2>
    </dataValidation>
    <dataValidation type="textLength" allowBlank="1" showErrorMessage="1" error="Cantidad de caracteres NO valido." sqref="I7:J7 I15:J17 I21:J21" xr:uid="{00000000-0002-0000-0100-000003000000}">
      <formula1>Explicacion_LongMinimo</formula1>
      <formula2>Explicacion_LongMaximo2</formula2>
    </dataValidation>
    <dataValidation type="textLength" allowBlank="1" showErrorMessage="1" error="Cantidad de caracteres NO válido." sqref="B11:C11 B25:K25 B29:J29" xr:uid="{00000000-0002-0000-0100-000004000000}">
      <formula1>Explicacion_LongMinimo</formula1>
      <formula2>Explicacion_LongMaximo</formula2>
    </dataValidation>
  </dataValidations>
  <hyperlinks>
    <hyperlink ref="M5" location="Principal!A1" display="Ir al Princimal" xr:uid="{00000000-0004-0000-01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Y34"/>
  <sheetViews>
    <sheetView topLeftCell="A19" zoomScaleNormal="100" zoomScaleSheetLayoutView="100" workbookViewId="0">
      <selection activeCell="B24" sqref="B24:J35"/>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60" customWidth="1"/>
    <col min="19" max="19" width="9.140625" style="108" customWidth="1"/>
    <col min="20" max="23" width="11.42578125" style="28"/>
    <col min="24" max="24" width="11.42578125" style="59"/>
    <col min="25" max="25" width="12.7109375" style="60" bestFit="1" customWidth="1"/>
    <col min="26" max="16384" width="11.42578125" style="51"/>
  </cols>
  <sheetData>
    <row r="1" spans="1:24" x14ac:dyDescent="0.25">
      <c r="S1" s="108"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28"/>
      <c r="W2" s="28"/>
      <c r="X2" s="59"/>
    </row>
    <row r="3" spans="1:24" x14ac:dyDescent="0.25">
      <c r="B3" s="63" t="s">
        <v>66</v>
      </c>
      <c r="U3" s="28">
        <f>SUM(V:V)</f>
        <v>0</v>
      </c>
    </row>
    <row r="4" spans="1:24" ht="15.75" x14ac:dyDescent="0.25">
      <c r="B4" s="64"/>
      <c r="M4" s="57" t="s">
        <v>36</v>
      </c>
    </row>
    <row r="5" spans="1:24" x14ac:dyDescent="0.25">
      <c r="B5" s="65" t="s">
        <v>67</v>
      </c>
      <c r="G5" s="73" t="s">
        <v>38</v>
      </c>
      <c r="H5" s="73" t="s">
        <v>39</v>
      </c>
      <c r="I5" s="167" t="s">
        <v>40</v>
      </c>
      <c r="J5" s="168"/>
      <c r="L5" s="15" t="s">
        <v>41</v>
      </c>
    </row>
    <row r="6" spans="1:24" ht="26.25" customHeight="1" x14ac:dyDescent="0.25">
      <c r="B6" s="169" t="s">
        <v>68</v>
      </c>
      <c r="C6" s="169"/>
      <c r="D6" s="169"/>
      <c r="E6" s="169"/>
      <c r="F6" s="169"/>
      <c r="G6" s="58" t="s">
        <v>43</v>
      </c>
      <c r="H6" s="58"/>
      <c r="I6" s="170" t="s">
        <v>69</v>
      </c>
      <c r="J6" s="144"/>
      <c r="L6" s="14" t="str">
        <f>CONCATENATE("(",LEN(I6),")")</f>
        <v>(112)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56</v>
      </c>
      <c r="V6" s="28">
        <f>IF(OR(AND(G6="", H6&lt;&gt;"", I6&lt;&gt;""), AND(G6&lt;&gt;"", H6="")), 0, 1)</f>
        <v>0</v>
      </c>
    </row>
    <row r="7" spans="1:24" ht="36.75" customHeight="1" x14ac:dyDescent="0.25">
      <c r="B7" s="145" t="s">
        <v>70</v>
      </c>
      <c r="C7" s="145"/>
      <c r="D7" s="145"/>
      <c r="E7" s="145"/>
      <c r="F7" s="145"/>
      <c r="G7" s="145"/>
      <c r="H7" s="145"/>
      <c r="I7" s="145"/>
      <c r="J7" s="145"/>
    </row>
    <row r="8" spans="1:24" ht="35.25" customHeight="1" x14ac:dyDescent="0.25">
      <c r="B8" s="171" t="s">
        <v>71</v>
      </c>
      <c r="C8" s="171"/>
      <c r="D8" s="171"/>
      <c r="E8" s="171"/>
      <c r="F8" s="171"/>
      <c r="G8" s="171"/>
      <c r="H8" s="171"/>
      <c r="I8" s="171"/>
      <c r="J8" s="171"/>
    </row>
    <row r="9" spans="1:24" x14ac:dyDescent="0.25">
      <c r="B9" s="155" t="s">
        <v>46</v>
      </c>
      <c r="C9" s="155"/>
      <c r="D9" s="155"/>
      <c r="E9" s="155"/>
      <c r="F9" s="155"/>
      <c r="G9" s="155" t="s">
        <v>72</v>
      </c>
      <c r="H9" s="155"/>
      <c r="I9" s="155"/>
      <c r="J9" s="155"/>
    </row>
    <row r="10" spans="1:24" ht="71.25" customHeight="1" x14ac:dyDescent="0.25">
      <c r="B10" s="172" t="s">
        <v>73</v>
      </c>
      <c r="C10" s="172"/>
      <c r="D10" s="172"/>
      <c r="E10" s="172"/>
      <c r="F10" s="172"/>
      <c r="G10" s="160" t="s">
        <v>74</v>
      </c>
      <c r="H10" s="160"/>
      <c r="I10" s="160"/>
      <c r="J10" s="160"/>
      <c r="M10" s="52"/>
      <c r="S10" s="108">
        <v>85</v>
      </c>
    </row>
    <row r="11" spans="1:24" ht="75" customHeight="1" x14ac:dyDescent="0.25">
      <c r="B11" s="172" t="s">
        <v>75</v>
      </c>
      <c r="C11" s="172"/>
      <c r="D11" s="172"/>
      <c r="E11" s="172"/>
      <c r="F11" s="172"/>
      <c r="G11" s="160" t="s">
        <v>76</v>
      </c>
      <c r="H11" s="160"/>
      <c r="I11" s="160"/>
      <c r="J11" s="160"/>
      <c r="M11" s="52"/>
      <c r="S11" s="108">
        <v>86</v>
      </c>
    </row>
    <row r="12" spans="1:24" x14ac:dyDescent="0.25">
      <c r="B12" s="175" t="s">
        <v>77</v>
      </c>
      <c r="C12" s="175"/>
      <c r="D12" s="175"/>
      <c r="E12" s="175"/>
      <c r="F12" s="175"/>
      <c r="G12" s="175"/>
      <c r="H12" s="175"/>
      <c r="I12" s="175"/>
      <c r="J12" s="175"/>
    </row>
    <row r="13" spans="1:24" x14ac:dyDescent="0.25">
      <c r="B13" s="75"/>
      <c r="C13" s="75"/>
      <c r="D13" s="75"/>
      <c r="E13" s="75"/>
      <c r="F13" s="75"/>
      <c r="G13" s="75"/>
      <c r="H13" s="75"/>
      <c r="I13" s="75"/>
      <c r="J13" s="75"/>
    </row>
    <row r="14" spans="1:24" ht="35.25" customHeight="1" x14ac:dyDescent="0.25">
      <c r="B14" s="166" t="s">
        <v>78</v>
      </c>
      <c r="C14" s="166"/>
      <c r="D14" s="166"/>
      <c r="E14" s="166"/>
      <c r="F14" s="166"/>
      <c r="G14" s="166"/>
      <c r="H14" s="166"/>
      <c r="I14" s="166"/>
      <c r="J14" s="166"/>
    </row>
    <row r="15" spans="1:24" x14ac:dyDescent="0.25">
      <c r="B15" s="76"/>
      <c r="C15" s="76"/>
      <c r="D15" s="174" t="s">
        <v>79</v>
      </c>
      <c r="E15" s="174"/>
      <c r="F15" s="174"/>
      <c r="G15" s="174"/>
      <c r="H15" s="174"/>
      <c r="I15" s="174"/>
      <c r="J15" s="174"/>
      <c r="M15" s="102"/>
      <c r="N15" s="104"/>
      <c r="O15" s="104"/>
      <c r="P15" s="104"/>
      <c r="Q15" s="104"/>
      <c r="R15" s="104"/>
      <c r="S15" s="110"/>
      <c r="T15" s="33"/>
      <c r="U15" s="33"/>
      <c r="V15" s="33"/>
      <c r="W15" s="33"/>
      <c r="X15" s="106"/>
    </row>
    <row r="16" spans="1:24" ht="15" customHeight="1" x14ac:dyDescent="0.25">
      <c r="B16" s="178" t="s">
        <v>80</v>
      </c>
      <c r="C16" s="178"/>
      <c r="D16" s="174" t="s">
        <v>81</v>
      </c>
      <c r="E16" s="174"/>
      <c r="F16" s="174" t="s">
        <v>82</v>
      </c>
      <c r="G16" s="174"/>
      <c r="H16" s="174"/>
      <c r="I16" s="174" t="s">
        <v>83</v>
      </c>
      <c r="J16" s="174"/>
      <c r="M16" s="102"/>
      <c r="N16" s="104"/>
      <c r="O16" s="104"/>
      <c r="P16" s="104"/>
      <c r="Q16" s="104"/>
      <c r="R16" s="104"/>
      <c r="S16" s="110"/>
      <c r="T16" s="33"/>
      <c r="U16" s="33"/>
      <c r="V16" s="33"/>
      <c r="W16" s="33"/>
      <c r="X16" s="106"/>
    </row>
    <row r="17" spans="2:24" x14ac:dyDescent="0.25">
      <c r="B17" s="179">
        <v>2022</v>
      </c>
      <c r="C17" s="180"/>
      <c r="D17" s="177">
        <v>213</v>
      </c>
      <c r="E17" s="177"/>
      <c r="F17" s="177">
        <v>74</v>
      </c>
      <c r="G17" s="177"/>
      <c r="H17" s="177"/>
      <c r="I17" s="173">
        <v>3</v>
      </c>
      <c r="J17" s="173"/>
      <c r="L17" s="14"/>
      <c r="M17" s="105"/>
      <c r="N17" s="104"/>
      <c r="O17" s="104"/>
      <c r="P17" s="104"/>
      <c r="Q17" s="104"/>
      <c r="R17" s="104"/>
      <c r="S17" s="110">
        <v>87</v>
      </c>
      <c r="T17" s="33"/>
      <c r="U17" s="33"/>
      <c r="V17" s="111"/>
      <c r="W17" s="111"/>
      <c r="X17" s="106"/>
    </row>
    <row r="18" spans="2:24" x14ac:dyDescent="0.25">
      <c r="B18" s="179">
        <v>2021</v>
      </c>
      <c r="C18" s="180"/>
      <c r="D18" s="177">
        <v>235</v>
      </c>
      <c r="E18" s="177"/>
      <c r="F18" s="177">
        <v>68</v>
      </c>
      <c r="G18" s="177"/>
      <c r="H18" s="177"/>
      <c r="I18" s="173">
        <v>3</v>
      </c>
      <c r="J18" s="173"/>
      <c r="L18" s="14"/>
      <c r="M18" s="105"/>
      <c r="N18" s="104"/>
      <c r="O18" s="104"/>
      <c r="P18" s="104"/>
      <c r="Q18" s="104"/>
      <c r="R18" s="104"/>
      <c r="S18" s="110">
        <v>88</v>
      </c>
      <c r="T18" s="33"/>
      <c r="U18" s="33"/>
      <c r="V18" s="111"/>
      <c r="W18" s="111"/>
      <c r="X18" s="106"/>
    </row>
    <row r="19" spans="2:24" x14ac:dyDescent="0.25">
      <c r="B19" s="179">
        <v>2020</v>
      </c>
      <c r="C19" s="180"/>
      <c r="D19" s="177"/>
      <c r="E19" s="177"/>
      <c r="F19" s="177"/>
      <c r="G19" s="177"/>
      <c r="H19" s="177"/>
      <c r="I19" s="173"/>
      <c r="J19" s="173"/>
      <c r="L19" s="14"/>
      <c r="M19" s="105"/>
      <c r="N19" s="104"/>
      <c r="O19" s="104"/>
      <c r="P19" s="104"/>
      <c r="Q19" s="104"/>
      <c r="R19" s="104"/>
      <c r="S19" s="110">
        <v>89</v>
      </c>
      <c r="T19" s="33"/>
      <c r="U19" s="33"/>
      <c r="V19" s="111"/>
      <c r="W19" s="111"/>
      <c r="X19" s="106"/>
    </row>
    <row r="20" spans="2:24" ht="24.75" customHeight="1" x14ac:dyDescent="0.25">
      <c r="B20" s="145" t="s">
        <v>84</v>
      </c>
      <c r="C20" s="145"/>
      <c r="D20" s="145"/>
      <c r="E20" s="145"/>
      <c r="F20" s="145"/>
      <c r="G20" s="145"/>
      <c r="H20" s="145"/>
      <c r="I20" s="145"/>
      <c r="J20" s="145"/>
    </row>
    <row r="21" spans="2:24" ht="35.25" customHeight="1" x14ac:dyDescent="0.25">
      <c r="B21" s="145" t="s">
        <v>85</v>
      </c>
      <c r="C21" s="145"/>
      <c r="D21" s="145"/>
      <c r="E21" s="145"/>
      <c r="F21" s="145"/>
      <c r="G21" s="145"/>
      <c r="H21" s="145"/>
      <c r="I21" s="145"/>
      <c r="J21" s="145"/>
    </row>
    <row r="22" spans="2:24" ht="35.25" customHeight="1" x14ac:dyDescent="0.25">
      <c r="B22" s="145" t="s">
        <v>86</v>
      </c>
      <c r="C22" s="145"/>
      <c r="D22" s="145"/>
      <c r="E22" s="145"/>
      <c r="F22" s="145"/>
      <c r="G22" s="145"/>
      <c r="H22" s="145"/>
      <c r="I22" s="145"/>
      <c r="J22" s="145"/>
    </row>
    <row r="23" spans="2:24" x14ac:dyDescent="0.25">
      <c r="B23" s="71"/>
      <c r="C23" s="69"/>
    </row>
    <row r="24" spans="2:24" x14ac:dyDescent="0.25">
      <c r="B24" s="65" t="s">
        <v>87</v>
      </c>
      <c r="G24" s="66" t="s">
        <v>38</v>
      </c>
      <c r="H24" s="66" t="s">
        <v>39</v>
      </c>
      <c r="I24" s="147" t="s">
        <v>40</v>
      </c>
      <c r="J24" s="148"/>
      <c r="L24" s="15" t="s">
        <v>41</v>
      </c>
    </row>
    <row r="25" spans="2:24" ht="80.25" customHeight="1" x14ac:dyDescent="0.25">
      <c r="B25" s="141" t="s">
        <v>88</v>
      </c>
      <c r="C25" s="141"/>
      <c r="D25" s="141"/>
      <c r="E25" s="141"/>
      <c r="F25" s="141"/>
      <c r="G25" s="58" t="s">
        <v>43</v>
      </c>
      <c r="H25" s="58"/>
      <c r="I25" s="170" t="s">
        <v>89</v>
      </c>
      <c r="J25" s="144"/>
      <c r="L25" s="14" t="str">
        <f>CONCATENATE("(",LEN(I25),")")</f>
        <v>(203)</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57</v>
      </c>
      <c r="V25" s="28">
        <f>IF(OR(AND(G25="", H25&lt;&gt;"", I25&lt;&gt;""), AND(G25&lt;&gt;"", H25="")), 0, 1)</f>
        <v>0</v>
      </c>
    </row>
    <row r="26" spans="2:24" ht="15" customHeight="1" x14ac:dyDescent="0.25">
      <c r="B26" s="77"/>
      <c r="C26" s="77"/>
      <c r="D26" s="77"/>
      <c r="E26" s="77"/>
      <c r="F26" s="77"/>
      <c r="G26" s="78"/>
      <c r="H26" s="78"/>
      <c r="I26" s="79"/>
      <c r="J26" s="79"/>
    </row>
    <row r="27" spans="2:24" ht="74.25" customHeight="1" x14ac:dyDescent="0.25">
      <c r="B27" s="142" t="s">
        <v>90</v>
      </c>
      <c r="C27" s="142"/>
      <c r="D27" s="142"/>
      <c r="E27" s="142"/>
      <c r="F27" s="142"/>
      <c r="G27" s="142"/>
      <c r="H27" s="142"/>
      <c r="I27" s="142"/>
      <c r="J27" s="142"/>
    </row>
    <row r="28" spans="2:24" ht="25.5" customHeight="1" x14ac:dyDescent="0.25">
      <c r="B28" s="155" t="s">
        <v>46</v>
      </c>
      <c r="C28" s="155"/>
      <c r="D28" s="155"/>
      <c r="E28" s="155"/>
      <c r="F28" s="155" t="s">
        <v>47</v>
      </c>
      <c r="G28" s="155"/>
      <c r="H28" s="155" t="s">
        <v>48</v>
      </c>
      <c r="I28" s="155"/>
      <c r="J28" s="155"/>
    </row>
    <row r="29" spans="2:24" ht="24.95" customHeight="1" x14ac:dyDescent="0.25">
      <c r="B29" s="160" t="s">
        <v>91</v>
      </c>
      <c r="C29" s="160"/>
      <c r="D29" s="160"/>
      <c r="E29" s="160"/>
      <c r="F29" s="176">
        <v>44858</v>
      </c>
      <c r="G29" s="176"/>
      <c r="H29" s="156">
        <v>2022</v>
      </c>
      <c r="I29" s="156"/>
      <c r="J29" s="156"/>
      <c r="M29" s="62"/>
      <c r="S29" s="108">
        <v>90</v>
      </c>
    </row>
    <row r="30" spans="2:24" x14ac:dyDescent="0.25">
      <c r="B30" s="80"/>
      <c r="C30" s="80"/>
      <c r="D30" s="80"/>
      <c r="E30" s="80"/>
      <c r="F30" s="80"/>
      <c r="G30" s="80"/>
      <c r="H30" s="80"/>
      <c r="I30" s="80"/>
      <c r="J30" s="80"/>
    </row>
    <row r="31" spans="2:24" x14ac:dyDescent="0.25">
      <c r="B31" s="142" t="s">
        <v>92</v>
      </c>
      <c r="C31" s="142"/>
      <c r="D31" s="142"/>
      <c r="E31" s="142"/>
      <c r="F31" s="142"/>
      <c r="G31" s="142"/>
      <c r="H31" s="142"/>
      <c r="I31" s="142"/>
      <c r="J31" s="142"/>
    </row>
    <row r="33" spans="2:22" x14ac:dyDescent="0.25">
      <c r="B33" s="65"/>
      <c r="G33" s="66" t="s">
        <v>38</v>
      </c>
      <c r="H33" s="66" t="s">
        <v>39</v>
      </c>
      <c r="I33" s="147" t="s">
        <v>40</v>
      </c>
      <c r="J33" s="148"/>
      <c r="L33" s="15" t="s">
        <v>41</v>
      </c>
    </row>
    <row r="34" spans="2:22" ht="26.25" customHeight="1" x14ac:dyDescent="0.25">
      <c r="B34" s="169" t="s">
        <v>93</v>
      </c>
      <c r="C34" s="169"/>
      <c r="D34" s="169"/>
      <c r="E34" s="169"/>
      <c r="F34" s="169"/>
      <c r="G34" s="58"/>
      <c r="H34" s="58" t="s">
        <v>43</v>
      </c>
      <c r="I34" s="170" t="s">
        <v>94</v>
      </c>
      <c r="J34" s="144"/>
      <c r="L34" s="14" t="str">
        <f>CONCATENATE("(",LEN(I34),")")</f>
        <v>(110)</v>
      </c>
      <c r="M34" s="52"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08">
        <v>91</v>
      </c>
      <c r="V34" s="112"/>
    </row>
  </sheetData>
  <sheetProtection algorithmName="SHA-512" hashValue="fYh0ZVAfExogbjip5l0LVqLOOzrNCl5AIwd2DX80GYSD0uELtm4NqvrlB1X+GrEt+SbYUouGq4lOgUQgyxT2UA==" saltValue="/a9OKgdc+8lDynlapjjpjA==" spinCount="100000"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xr:uid="{00000000-0002-0000-0200-000000000000}">
      <formula1>COUNTIF(Respuesta_SINO,TRIM(CELL("contents")))=1</formula1>
    </dataValidation>
    <dataValidation type="whole" allowBlank="1" showInputMessage="1" showErrorMessage="1" error="Valor NO Válido." prompt="Ingrese Número" sqref="H29:J29 B17:C19" xr:uid="{00000000-0002-0000-0200-000001000000}">
      <formula1>Entero_Minimo</formula1>
      <formula2>Entero_Maximo</formula2>
    </dataValidation>
    <dataValidation type="date" allowBlank="1" showInputMessage="1" showErrorMessage="1" error="Fecha No Valida" prompt="(dd/mm/yyyy)" sqref="F29:G29" xr:uid="{00000000-0002-0000-0200-000002000000}">
      <formula1>Fecha_Minimo</formula1>
      <formula2>Fecha_Maximo</formula2>
    </dataValidation>
    <dataValidation type="decimal" allowBlank="1" showInputMessage="1" showErrorMessage="1" error="Valor NO Válido." prompt="Ingrese Número" sqref="D17:J19" xr:uid="{00000000-0002-0000-0200-000003000000}">
      <formula1>Decimal2_Minimo</formula1>
      <formula2>Decimal2_Maximo</formula2>
    </dataValidation>
    <dataValidation type="textLength" allowBlank="1" showErrorMessage="1" error="Cantidad de caracteres NO valido." sqref="I6:J6 I25:J25 I34:J34" xr:uid="{00000000-0002-0000-0200-000004000000}">
      <formula1>Explicacion_LongMinimo</formula1>
      <formula2>Explicacion_LongMaximo2</formula2>
    </dataValidation>
    <dataValidation type="textLength" allowBlank="1" showErrorMessage="1" error="Cantidad de caracteres NO válido." sqref="G10:J11 B29:E29" xr:uid="{00000000-0002-0000-0200-000005000000}">
      <formula1>Explicacion_LongMinimo</formula1>
      <formula2>Explicacion_LongMaximo</formula2>
    </dataValidation>
  </dataValidations>
  <hyperlinks>
    <hyperlink ref="M4" location="Principal!A1" display="Ir al Princimal" xr:uid="{00000000-0004-0000-0200-000000000000}"/>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Z41"/>
  <sheetViews>
    <sheetView topLeftCell="A28" zoomScaleNormal="100" zoomScaleSheetLayoutView="100" workbookViewId="0">
      <selection activeCell="B24" sqref="B24:J41"/>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3" width="11.42578125" style="28"/>
    <col min="24" max="26" width="11.42578125" style="59"/>
    <col min="27" max="16384" width="11.42578125" style="51"/>
  </cols>
  <sheetData>
    <row r="1" spans="1:24" x14ac:dyDescent="0.25">
      <c r="S1" s="108"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28"/>
      <c r="W2" s="28"/>
      <c r="X2" s="59"/>
    </row>
    <row r="3" spans="1:24" x14ac:dyDescent="0.25">
      <c r="B3" s="63" t="s">
        <v>95</v>
      </c>
      <c r="U3" s="28">
        <f>SUM(V:V)</f>
        <v>0</v>
      </c>
    </row>
    <row r="4" spans="1:24" ht="15.75" x14ac:dyDescent="0.25">
      <c r="B4" s="64"/>
      <c r="M4" s="57" t="s">
        <v>36</v>
      </c>
    </row>
    <row r="5" spans="1:24" x14ac:dyDescent="0.25">
      <c r="B5" s="65" t="s">
        <v>96</v>
      </c>
      <c r="G5" s="66" t="s">
        <v>38</v>
      </c>
      <c r="H5" s="66" t="s">
        <v>39</v>
      </c>
      <c r="I5" s="147" t="s">
        <v>40</v>
      </c>
      <c r="J5" s="148"/>
      <c r="L5" s="15" t="s">
        <v>41</v>
      </c>
    </row>
    <row r="6" spans="1:24" ht="33.75" customHeight="1" x14ac:dyDescent="0.25">
      <c r="B6" s="141" t="s">
        <v>97</v>
      </c>
      <c r="C6" s="141"/>
      <c r="D6" s="141"/>
      <c r="E6" s="141"/>
      <c r="F6" s="141"/>
      <c r="G6" s="58" t="s">
        <v>43</v>
      </c>
      <c r="H6" s="58"/>
      <c r="I6" s="170" t="s">
        <v>98</v>
      </c>
      <c r="J6" s="144"/>
      <c r="L6" s="14" t="str">
        <f>CONCATENATE("(",LEN(I6),")")</f>
        <v>(128)</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58</v>
      </c>
      <c r="V6" s="28">
        <f>IF(OR(AND(G6="", H6&lt;&gt;"", I6&lt;&gt;""), AND(G6&lt;&gt;"", H6="")), 0, 1)</f>
        <v>0</v>
      </c>
    </row>
    <row r="7" spans="1:24" ht="26.25" customHeight="1" x14ac:dyDescent="0.25">
      <c r="B7" s="77"/>
      <c r="C7" s="77"/>
      <c r="D7" s="77"/>
      <c r="E7" s="77"/>
      <c r="F7" s="77"/>
      <c r="G7" s="78"/>
      <c r="H7" s="78"/>
      <c r="I7" s="79"/>
      <c r="J7" s="79"/>
      <c r="L7" s="14"/>
      <c r="M7" s="52"/>
    </row>
    <row r="8" spans="1:24" ht="35.25" customHeight="1" x14ac:dyDescent="0.25">
      <c r="B8" s="171" t="s">
        <v>99</v>
      </c>
      <c r="C8" s="171"/>
      <c r="D8" s="171"/>
      <c r="E8" s="171"/>
      <c r="F8" s="171"/>
      <c r="G8" s="171"/>
      <c r="H8" s="171"/>
      <c r="I8" s="171"/>
      <c r="J8" s="171"/>
    </row>
    <row r="9" spans="1:24" ht="38.25" customHeight="1" x14ac:dyDescent="0.25">
      <c r="B9" s="178" t="s">
        <v>80</v>
      </c>
      <c r="C9" s="178"/>
      <c r="D9" s="178"/>
      <c r="E9" s="178"/>
      <c r="F9" s="178"/>
      <c r="G9" s="178" t="s">
        <v>100</v>
      </c>
      <c r="H9" s="178"/>
      <c r="I9" s="178"/>
      <c r="J9" s="178"/>
      <c r="M9" s="102"/>
      <c r="N9" s="106"/>
      <c r="O9" s="106"/>
      <c r="P9" s="106"/>
      <c r="Q9" s="106"/>
      <c r="R9" s="106"/>
      <c r="S9" s="110"/>
      <c r="T9" s="33"/>
      <c r="U9" s="33"/>
      <c r="V9" s="33"/>
    </row>
    <row r="10" spans="1:24" x14ac:dyDescent="0.25">
      <c r="B10" s="181">
        <v>2022</v>
      </c>
      <c r="C10" s="181"/>
      <c r="D10" s="181"/>
      <c r="E10" s="181"/>
      <c r="F10" s="181"/>
      <c r="G10" s="182">
        <v>26274</v>
      </c>
      <c r="H10" s="182"/>
      <c r="I10" s="182"/>
      <c r="J10" s="182"/>
      <c r="L10" s="14"/>
      <c r="M10" s="105"/>
      <c r="N10" s="106"/>
      <c r="O10" s="106"/>
      <c r="P10" s="106"/>
      <c r="Q10" s="106"/>
      <c r="R10" s="106"/>
      <c r="S10" s="110">
        <v>92</v>
      </c>
      <c r="T10" s="33"/>
      <c r="U10" s="33"/>
      <c r="V10" s="111"/>
    </row>
    <row r="11" spans="1:24" x14ac:dyDescent="0.25">
      <c r="B11" s="181">
        <v>2021</v>
      </c>
      <c r="C11" s="181"/>
      <c r="D11" s="181"/>
      <c r="E11" s="181"/>
      <c r="F11" s="181"/>
      <c r="G11" s="177">
        <v>22531</v>
      </c>
      <c r="H11" s="177"/>
      <c r="I11" s="177"/>
      <c r="J11" s="177"/>
      <c r="L11" s="14"/>
      <c r="M11" s="105"/>
      <c r="N11" s="106"/>
      <c r="O11" s="106"/>
      <c r="P11" s="106"/>
      <c r="Q11" s="106"/>
      <c r="R11" s="106"/>
      <c r="S11" s="110">
        <v>93</v>
      </c>
      <c r="T11" s="33"/>
      <c r="U11" s="33"/>
      <c r="V11" s="111"/>
    </row>
    <row r="12" spans="1:24" x14ac:dyDescent="0.25">
      <c r="B12" s="181">
        <v>2020</v>
      </c>
      <c r="C12" s="181"/>
      <c r="D12" s="181"/>
      <c r="E12" s="181"/>
      <c r="F12" s="181"/>
      <c r="G12" s="177">
        <v>26599</v>
      </c>
      <c r="H12" s="177"/>
      <c r="I12" s="177"/>
      <c r="J12" s="177"/>
      <c r="L12" s="14"/>
      <c r="M12" s="105"/>
      <c r="N12" s="106"/>
      <c r="O12" s="106"/>
      <c r="P12" s="106"/>
      <c r="Q12" s="106"/>
      <c r="R12" s="106"/>
      <c r="S12" s="110">
        <v>94</v>
      </c>
      <c r="T12" s="33"/>
      <c r="U12" s="33"/>
      <c r="V12" s="111"/>
    </row>
    <row r="13" spans="1:24" x14ac:dyDescent="0.25">
      <c r="B13" s="77"/>
      <c r="C13" s="77"/>
      <c r="D13" s="77"/>
      <c r="E13" s="77"/>
      <c r="F13" s="77"/>
      <c r="G13" s="78"/>
      <c r="H13" s="78"/>
      <c r="I13" s="79"/>
      <c r="J13" s="79"/>
      <c r="L13" s="14"/>
      <c r="M13" s="107"/>
      <c r="N13" s="106"/>
      <c r="O13" s="106"/>
      <c r="P13" s="106"/>
      <c r="Q13" s="106"/>
      <c r="R13" s="106"/>
      <c r="S13" s="110"/>
      <c r="T13" s="33"/>
      <c r="U13" s="33"/>
      <c r="V13" s="113"/>
    </row>
    <row r="14" spans="1:24" x14ac:dyDescent="0.25">
      <c r="B14" s="65" t="s">
        <v>101</v>
      </c>
      <c r="G14" s="66" t="s">
        <v>38</v>
      </c>
      <c r="H14" s="66" t="s">
        <v>39</v>
      </c>
      <c r="I14" s="147" t="s">
        <v>40</v>
      </c>
      <c r="J14" s="148"/>
      <c r="L14" s="15" t="s">
        <v>41</v>
      </c>
    </row>
    <row r="15" spans="1:24" ht="80.25" customHeight="1" x14ac:dyDescent="0.25">
      <c r="B15" s="169" t="s">
        <v>102</v>
      </c>
      <c r="C15" s="169"/>
      <c r="D15" s="169"/>
      <c r="E15" s="169"/>
      <c r="F15" s="169"/>
      <c r="G15" s="58"/>
      <c r="H15" s="58" t="s">
        <v>43</v>
      </c>
      <c r="I15" s="170" t="s">
        <v>103</v>
      </c>
      <c r="J15" s="144"/>
      <c r="L15" s="14" t="str">
        <f>CONCATENATE("(",LEN(I15),")")</f>
        <v>(109)</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59</v>
      </c>
      <c r="V15" s="28">
        <f>IF(OR(AND(G15="", H15&lt;&gt;"", I15&lt;&gt;""), AND(G15&lt;&gt;"", H15="")), 0, 1)</f>
        <v>0</v>
      </c>
    </row>
    <row r="16" spans="1:24" ht="63.75" customHeight="1" x14ac:dyDescent="0.25">
      <c r="B16" s="145" t="s">
        <v>104</v>
      </c>
      <c r="C16" s="145"/>
      <c r="D16" s="145"/>
      <c r="E16" s="145"/>
      <c r="F16" s="145"/>
      <c r="G16" s="145"/>
      <c r="H16" s="145"/>
      <c r="I16" s="145"/>
      <c r="J16" s="145"/>
    </row>
    <row r="17" spans="2:22" x14ac:dyDescent="0.25">
      <c r="B17" s="75"/>
      <c r="C17" s="75"/>
      <c r="D17" s="75"/>
      <c r="E17" s="75"/>
      <c r="F17" s="75"/>
      <c r="G17" s="75"/>
      <c r="H17" s="75"/>
      <c r="I17" s="75"/>
      <c r="J17" s="75"/>
    </row>
    <row r="18" spans="2:22" x14ac:dyDescent="0.25">
      <c r="B18" s="142" t="s">
        <v>105</v>
      </c>
      <c r="C18" s="142"/>
      <c r="D18" s="142"/>
      <c r="E18" s="142"/>
      <c r="F18" s="142"/>
      <c r="G18" s="142"/>
      <c r="H18" s="142"/>
      <c r="I18" s="142"/>
      <c r="J18" s="142"/>
    </row>
    <row r="19" spans="2:22" x14ac:dyDescent="0.25">
      <c r="B19" s="155" t="s">
        <v>106</v>
      </c>
      <c r="C19" s="155"/>
      <c r="D19" s="155"/>
      <c r="E19" s="155"/>
      <c r="F19" s="155"/>
      <c r="G19" s="155" t="s">
        <v>72</v>
      </c>
      <c r="H19" s="155"/>
      <c r="I19" s="155"/>
      <c r="J19" s="155"/>
    </row>
    <row r="20" spans="2:22" ht="75" customHeight="1" x14ac:dyDescent="0.25">
      <c r="B20" s="172" t="s">
        <v>107</v>
      </c>
      <c r="C20" s="172"/>
      <c r="D20" s="172"/>
      <c r="E20" s="172"/>
      <c r="F20" s="172"/>
      <c r="G20" s="160"/>
      <c r="H20" s="160"/>
      <c r="I20" s="160"/>
      <c r="J20" s="160"/>
      <c r="M20" s="52"/>
      <c r="S20" s="108">
        <v>95</v>
      </c>
    </row>
    <row r="21" spans="2:22" ht="75" customHeight="1" x14ac:dyDescent="0.25">
      <c r="B21" s="172" t="s">
        <v>108</v>
      </c>
      <c r="C21" s="172"/>
      <c r="D21" s="172"/>
      <c r="E21" s="172"/>
      <c r="F21" s="172"/>
      <c r="G21" s="160"/>
      <c r="H21" s="160"/>
      <c r="I21" s="160"/>
      <c r="J21" s="160"/>
      <c r="M21" s="52"/>
      <c r="S21" s="108">
        <v>96</v>
      </c>
    </row>
    <row r="22" spans="2:22" x14ac:dyDescent="0.25">
      <c r="B22" s="83"/>
      <c r="C22" s="83"/>
      <c r="D22" s="83"/>
      <c r="E22" s="83"/>
      <c r="F22" s="83"/>
      <c r="G22" s="80"/>
      <c r="H22" s="80"/>
      <c r="I22" s="80"/>
      <c r="J22" s="80"/>
    </row>
    <row r="23" spans="2:22" x14ac:dyDescent="0.25">
      <c r="B23" s="83"/>
      <c r="C23" s="83"/>
      <c r="D23" s="83"/>
      <c r="E23" s="83"/>
      <c r="F23" s="83"/>
      <c r="G23" s="80"/>
      <c r="H23" s="80"/>
      <c r="I23" s="80"/>
      <c r="J23" s="80"/>
    </row>
    <row r="24" spans="2:22" x14ac:dyDescent="0.25">
      <c r="B24" s="65" t="s">
        <v>109</v>
      </c>
      <c r="G24" s="66" t="s">
        <v>38</v>
      </c>
      <c r="H24" s="66" t="s">
        <v>39</v>
      </c>
      <c r="I24" s="147" t="s">
        <v>40</v>
      </c>
      <c r="J24" s="148"/>
      <c r="L24" s="15" t="s">
        <v>41</v>
      </c>
    </row>
    <row r="25" spans="2:22" ht="80.25" customHeight="1" x14ac:dyDescent="0.25">
      <c r="B25" s="141" t="s">
        <v>110</v>
      </c>
      <c r="C25" s="141"/>
      <c r="D25" s="141"/>
      <c r="E25" s="141"/>
      <c r="F25" s="141"/>
      <c r="G25" s="58" t="s">
        <v>43</v>
      </c>
      <c r="H25" s="58"/>
      <c r="I25" s="170" t="s">
        <v>111</v>
      </c>
      <c r="J25" s="144"/>
      <c r="L25" s="14" t="str">
        <f>CONCATENATE("(",LEN(I25),")")</f>
        <v>(114)</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60</v>
      </c>
      <c r="V25" s="28">
        <f>IF(OR(AND(G25="", H25&lt;&gt;"", I25&lt;&gt;""), AND(G25&lt;&gt;"", H25="")), 0, 1)</f>
        <v>0</v>
      </c>
    </row>
    <row r="26" spans="2:22" x14ac:dyDescent="0.25">
      <c r="B26" s="80"/>
      <c r="C26" s="80"/>
      <c r="D26" s="80"/>
      <c r="E26" s="80"/>
      <c r="F26" s="80"/>
      <c r="G26" s="80"/>
      <c r="H26" s="80"/>
      <c r="I26" s="80"/>
      <c r="J26" s="80"/>
    </row>
    <row r="27" spans="2:22" ht="45.75" customHeight="1" x14ac:dyDescent="0.25">
      <c r="B27" s="142" t="s">
        <v>112</v>
      </c>
      <c r="C27" s="142"/>
      <c r="D27" s="142"/>
      <c r="E27" s="142"/>
      <c r="F27" s="142"/>
      <c r="G27" s="142"/>
      <c r="H27" s="142"/>
      <c r="I27" s="142"/>
      <c r="J27" s="142"/>
    </row>
    <row r="28" spans="2:22" ht="24.95" customHeight="1" x14ac:dyDescent="0.25">
      <c r="B28" s="155" t="s">
        <v>46</v>
      </c>
      <c r="C28" s="155"/>
      <c r="D28" s="155"/>
      <c r="E28" s="155"/>
      <c r="F28" s="155" t="s">
        <v>113</v>
      </c>
      <c r="G28" s="155"/>
      <c r="H28" s="155" t="s">
        <v>114</v>
      </c>
      <c r="I28" s="155"/>
      <c r="J28" s="155"/>
    </row>
    <row r="29" spans="2:22" ht="24.95" customHeight="1" x14ac:dyDescent="0.25">
      <c r="B29" s="160" t="s">
        <v>91</v>
      </c>
      <c r="C29" s="160"/>
      <c r="D29" s="160"/>
      <c r="E29" s="160"/>
      <c r="F29" s="176">
        <v>44858</v>
      </c>
      <c r="G29" s="156"/>
      <c r="H29" s="156">
        <v>2022</v>
      </c>
      <c r="I29" s="156"/>
      <c r="J29" s="156"/>
      <c r="M29" s="62"/>
      <c r="S29" s="108">
        <v>97</v>
      </c>
    </row>
    <row r="30" spans="2:22" x14ac:dyDescent="0.25">
      <c r="B30" s="80"/>
      <c r="C30" s="80"/>
      <c r="D30" s="80"/>
      <c r="E30" s="80"/>
      <c r="F30" s="80"/>
      <c r="G30" s="80"/>
      <c r="H30" s="80"/>
      <c r="I30" s="80"/>
      <c r="J30" s="80"/>
    </row>
    <row r="31" spans="2:22" ht="25.5" customHeight="1" x14ac:dyDescent="0.25">
      <c r="B31" s="142" t="s">
        <v>115</v>
      </c>
      <c r="C31" s="142"/>
      <c r="D31" s="142"/>
      <c r="E31" s="142"/>
      <c r="F31" s="142"/>
      <c r="G31" s="142"/>
      <c r="H31" s="142"/>
      <c r="I31" s="142"/>
      <c r="J31" s="142"/>
    </row>
    <row r="32" spans="2:22" x14ac:dyDescent="0.25">
      <c r="B32" s="65"/>
      <c r="G32" s="66" t="s">
        <v>38</v>
      </c>
      <c r="H32" s="66" t="s">
        <v>39</v>
      </c>
      <c r="I32" s="147" t="s">
        <v>40</v>
      </c>
      <c r="J32" s="148"/>
      <c r="L32" s="15" t="s">
        <v>41</v>
      </c>
    </row>
    <row r="33" spans="2:22" ht="26.25" customHeight="1" x14ac:dyDescent="0.25">
      <c r="B33" s="141" t="s">
        <v>93</v>
      </c>
      <c r="C33" s="141"/>
      <c r="D33" s="141"/>
      <c r="E33" s="141"/>
      <c r="F33" s="141"/>
      <c r="G33" s="58"/>
      <c r="H33" s="58" t="s">
        <v>43</v>
      </c>
      <c r="I33" s="170" t="s">
        <v>94</v>
      </c>
      <c r="J33" s="144"/>
      <c r="L33" s="14" t="str">
        <f>CONCATENATE("(",LEN(I33),")")</f>
        <v>(110)</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08">
        <v>98</v>
      </c>
      <c r="V33" s="112"/>
    </row>
    <row r="35" spans="2:22" x14ac:dyDescent="0.25">
      <c r="B35" s="65" t="s">
        <v>116</v>
      </c>
      <c r="G35" s="66" t="s">
        <v>38</v>
      </c>
      <c r="H35" s="66" t="s">
        <v>39</v>
      </c>
      <c r="I35" s="147" t="s">
        <v>40</v>
      </c>
      <c r="J35" s="148"/>
      <c r="L35" s="15" t="s">
        <v>41</v>
      </c>
    </row>
    <row r="36" spans="2:22" ht="80.25" customHeight="1" x14ac:dyDescent="0.25">
      <c r="B36" s="141" t="s">
        <v>117</v>
      </c>
      <c r="C36" s="141"/>
      <c r="D36" s="141"/>
      <c r="E36" s="141"/>
      <c r="F36" s="141"/>
      <c r="G36" s="58" t="s">
        <v>43</v>
      </c>
      <c r="H36" s="58"/>
      <c r="I36" s="170" t="s">
        <v>118</v>
      </c>
      <c r="J36" s="144"/>
      <c r="L36" s="14" t="str">
        <f>CONCATENATE("(",LEN(I36),")")</f>
        <v>(285)</v>
      </c>
      <c r="M36" s="52"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08">
        <v>61</v>
      </c>
      <c r="V36" s="28">
        <f>IF(OR(AND(G36="", H36&lt;&gt;"", I36&lt;&gt;""), AND(G36&lt;&gt;"", H36="")), 0, 1)</f>
        <v>0</v>
      </c>
    </row>
    <row r="37" spans="2:22" ht="72.75" customHeight="1" x14ac:dyDescent="0.25">
      <c r="B37" s="175" t="s">
        <v>119</v>
      </c>
      <c r="C37" s="175"/>
      <c r="D37" s="175"/>
      <c r="E37" s="175"/>
      <c r="F37" s="175"/>
      <c r="G37" s="175"/>
      <c r="H37" s="175"/>
      <c r="I37" s="175"/>
      <c r="J37" s="175"/>
    </row>
    <row r="38" spans="2:22" x14ac:dyDescent="0.25">
      <c r="B38" s="75"/>
      <c r="C38" s="75"/>
      <c r="D38" s="75"/>
      <c r="E38" s="75"/>
      <c r="F38" s="75"/>
      <c r="G38" s="75"/>
      <c r="H38" s="75"/>
      <c r="I38" s="75"/>
      <c r="J38" s="75"/>
    </row>
    <row r="39" spans="2:22" ht="36" customHeight="1" x14ac:dyDescent="0.25">
      <c r="B39" s="166" t="s">
        <v>120</v>
      </c>
      <c r="C39" s="166"/>
      <c r="D39" s="166"/>
      <c r="E39" s="166"/>
      <c r="F39" s="166"/>
      <c r="G39" s="166"/>
      <c r="H39" s="166"/>
      <c r="I39" s="166"/>
      <c r="J39" s="166"/>
    </row>
    <row r="40" spans="2:22" ht="15" customHeight="1" x14ac:dyDescent="0.25">
      <c r="B40" s="155" t="s">
        <v>46</v>
      </c>
      <c r="C40" s="155"/>
      <c r="D40" s="155"/>
      <c r="E40" s="155"/>
      <c r="F40" s="155"/>
      <c r="G40" s="155"/>
      <c r="H40" s="155"/>
      <c r="I40" s="155"/>
      <c r="J40" s="155"/>
    </row>
    <row r="41" spans="2:22" ht="24.95" customHeight="1" x14ac:dyDescent="0.25">
      <c r="B41" s="160" t="s">
        <v>121</v>
      </c>
      <c r="C41" s="160"/>
      <c r="D41" s="160"/>
      <c r="E41" s="160"/>
      <c r="F41" s="160"/>
      <c r="G41" s="160"/>
      <c r="H41" s="160"/>
      <c r="I41" s="160"/>
      <c r="J41" s="160"/>
      <c r="M41" s="52"/>
      <c r="S41" s="108">
        <v>99</v>
      </c>
    </row>
  </sheetData>
  <sheetProtection algorithmName="SHA-512" hashValue="aqEISM5YtJ8BEVlbtJx4seaLLvET/+ck8lDC6rGyk6cSOj64X6bS6XM+eCc+68YF2jcVpk6Co6dq2hizpPenxw==" saltValue="zRXBg5t5grr/1MNTIJ0t7Q==" spinCount="100000"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9:G29"/>
    <mergeCell ref="F28:G28"/>
    <mergeCell ref="B29:E29"/>
    <mergeCell ref="B28:E28"/>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xr:uid="{00000000-0002-0000-0300-000000000000}">
      <formula1>COUNTIF(Respuesta_SINO,TRIM(CELL("contents")))=1</formula1>
    </dataValidation>
    <dataValidation type="decimal" allowBlank="1" showInputMessage="1" showErrorMessage="1" error="Valor NO Válido." prompt="Ingrese Número" sqref="G10:G12" xr:uid="{00000000-0002-0000-0300-000001000000}">
      <formula1>Decimal2_Minimo</formula1>
      <formula2>Decimal2_Maximo</formula2>
    </dataValidation>
    <dataValidation type="whole" allowBlank="1" showInputMessage="1" showErrorMessage="1" error="Valor NO Válido." prompt="Ingrese Número" sqref="H29:J29 B10:D12" xr:uid="{00000000-0002-0000-0300-000002000000}">
      <formula1>Entero_Minimo</formula1>
      <formula2>Entero_Maximo</formula2>
    </dataValidation>
    <dataValidation type="date" allowBlank="1" showInputMessage="1" showErrorMessage="1" error="Fecha No Valida" prompt="(dd/mm/yyyy)" sqref="F29:G29" xr:uid="{00000000-0002-0000-0300-000003000000}">
      <formula1>Fecha_Minimo</formula1>
      <formula2>Fecha_Maximo</formula2>
    </dataValidation>
    <dataValidation type="textLength" allowBlank="1" showErrorMessage="1" error="Cantidad de caracteres NO valido." sqref="I6:J6 I15:J15 I25:J25 I33:J33 I36:J36" xr:uid="{00000000-0002-0000-0300-000004000000}">
      <formula1>Explicacion_LongMinimo</formula1>
      <formula2>Explicacion_LongMaximo2</formula2>
    </dataValidation>
    <dataValidation type="textLength" allowBlank="1" showErrorMessage="1" error="Cantidad de caracteres NO válido." sqref="G20:J21 B29:E29 B41:J41" xr:uid="{00000000-0002-0000-0300-000005000000}">
      <formula1>Explicacion_LongMinimo</formula1>
      <formula2>Explicacion_LongMaximo</formula2>
    </dataValidation>
  </dataValidations>
  <hyperlinks>
    <hyperlink ref="M4" location="Principal!A1" display="Ir al Princimal" xr:uid="{00000000-0004-0000-03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Z23"/>
  <sheetViews>
    <sheetView topLeftCell="A15" zoomScaleNormal="100" zoomScaleSheetLayoutView="100" workbookViewId="0">
      <selection activeCell="B3" sqref="B3:J23"/>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3" width="11.42578125" style="28"/>
    <col min="24" max="26" width="11.42578125" style="59"/>
    <col min="27" max="16384" width="11.42578125" style="51"/>
  </cols>
  <sheetData>
    <row r="1" spans="1:25" x14ac:dyDescent="0.25">
      <c r="S1" s="108"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28"/>
      <c r="W2" s="28"/>
      <c r="X2" s="59"/>
      <c r="Y2" s="59"/>
    </row>
    <row r="3" spans="1:25" x14ac:dyDescent="0.25">
      <c r="B3" s="63" t="s">
        <v>122</v>
      </c>
      <c r="U3" s="28">
        <f>SUM(V:V)</f>
        <v>0</v>
      </c>
    </row>
    <row r="4" spans="1:25" ht="15.75" x14ac:dyDescent="0.25">
      <c r="B4" s="64"/>
      <c r="M4" s="57" t="s">
        <v>36</v>
      </c>
    </row>
    <row r="5" spans="1:25" x14ac:dyDescent="0.25">
      <c r="B5" s="65" t="s">
        <v>123</v>
      </c>
      <c r="G5" s="66" t="s">
        <v>38</v>
      </c>
      <c r="H5" s="66" t="s">
        <v>39</v>
      </c>
      <c r="I5" s="147" t="s">
        <v>40</v>
      </c>
      <c r="J5" s="148"/>
      <c r="L5" s="15" t="s">
        <v>41</v>
      </c>
    </row>
    <row r="6" spans="1:25" ht="33.75" customHeight="1" x14ac:dyDescent="0.25">
      <c r="B6" s="141" t="s">
        <v>124</v>
      </c>
      <c r="C6" s="141"/>
      <c r="D6" s="141"/>
      <c r="E6" s="141"/>
      <c r="F6" s="141"/>
      <c r="G6" s="58" t="s">
        <v>43</v>
      </c>
      <c r="H6" s="58"/>
      <c r="I6" s="170" t="s">
        <v>125</v>
      </c>
      <c r="J6" s="144"/>
      <c r="L6" s="14" t="str">
        <f>CONCATENATE("(",LEN(I6),")")</f>
        <v>(119)</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62</v>
      </c>
      <c r="V6" s="28">
        <f>IF(OR(AND(G6="", H6&lt;&gt;"", I6&lt;&gt;""), AND(G6&lt;&gt;"", H6="")), 0, 1)</f>
        <v>0</v>
      </c>
    </row>
    <row r="7" spans="1:25" x14ac:dyDescent="0.25">
      <c r="B7" s="77"/>
      <c r="C7" s="77"/>
      <c r="D7" s="77"/>
      <c r="E7" s="77"/>
      <c r="F7" s="77"/>
      <c r="G7" s="78"/>
      <c r="H7" s="78"/>
      <c r="I7" s="79"/>
      <c r="J7" s="79"/>
      <c r="L7" s="14"/>
      <c r="M7" s="52"/>
    </row>
    <row r="8" spans="1:25" ht="35.25" customHeight="1" x14ac:dyDescent="0.25">
      <c r="B8" s="171" t="s">
        <v>126</v>
      </c>
      <c r="C8" s="171"/>
      <c r="D8" s="171"/>
      <c r="E8" s="171"/>
      <c r="F8" s="171"/>
      <c r="G8" s="171"/>
      <c r="H8" s="171"/>
      <c r="I8" s="171"/>
      <c r="J8" s="171"/>
    </row>
    <row r="9" spans="1:25" ht="42.75" customHeight="1" x14ac:dyDescent="0.25">
      <c r="B9" s="178" t="s">
        <v>80</v>
      </c>
      <c r="C9" s="178"/>
      <c r="D9" s="178"/>
      <c r="E9" s="178"/>
      <c r="F9" s="178"/>
      <c r="G9" s="178" t="s">
        <v>127</v>
      </c>
      <c r="H9" s="178"/>
      <c r="I9" s="178"/>
      <c r="J9" s="178"/>
      <c r="M9" s="102"/>
      <c r="N9" s="106"/>
      <c r="O9" s="106"/>
      <c r="P9" s="106"/>
      <c r="Q9" s="106"/>
      <c r="R9" s="106"/>
      <c r="S9" s="110"/>
      <c r="T9" s="33"/>
      <c r="U9" s="33"/>
      <c r="V9" s="33"/>
    </row>
    <row r="10" spans="1:25" x14ac:dyDescent="0.25">
      <c r="B10" s="181">
        <v>2022</v>
      </c>
      <c r="C10" s="181"/>
      <c r="D10" s="181"/>
      <c r="E10" s="181"/>
      <c r="F10" s="181"/>
      <c r="G10" s="177">
        <v>912799</v>
      </c>
      <c r="H10" s="177"/>
      <c r="I10" s="177"/>
      <c r="J10" s="177"/>
      <c r="L10" s="14"/>
      <c r="M10" s="105"/>
      <c r="N10" s="106"/>
      <c r="O10" s="106"/>
      <c r="P10" s="106"/>
      <c r="Q10" s="106"/>
      <c r="R10" s="106"/>
      <c r="S10" s="110">
        <v>100</v>
      </c>
      <c r="T10" s="33"/>
      <c r="U10" s="33"/>
      <c r="V10" s="111"/>
    </row>
    <row r="11" spans="1:25" x14ac:dyDescent="0.25">
      <c r="B11" s="181">
        <v>2021</v>
      </c>
      <c r="C11" s="181"/>
      <c r="D11" s="181"/>
      <c r="E11" s="181"/>
      <c r="F11" s="181"/>
      <c r="G11" s="177">
        <v>997109</v>
      </c>
      <c r="H11" s="177"/>
      <c r="I11" s="177"/>
      <c r="J11" s="177"/>
      <c r="L11" s="14"/>
      <c r="M11" s="105"/>
      <c r="N11" s="106"/>
      <c r="O11" s="106"/>
      <c r="P11" s="106"/>
      <c r="Q11" s="106"/>
      <c r="R11" s="106"/>
      <c r="S11" s="110">
        <v>101</v>
      </c>
      <c r="T11" s="33"/>
      <c r="U11" s="33"/>
      <c r="V11" s="111"/>
    </row>
    <row r="12" spans="1:25" x14ac:dyDescent="0.25">
      <c r="B12" s="181">
        <v>2020</v>
      </c>
      <c r="C12" s="181"/>
      <c r="D12" s="181"/>
      <c r="E12" s="181"/>
      <c r="F12" s="181"/>
      <c r="G12" s="177">
        <v>960306</v>
      </c>
      <c r="H12" s="177"/>
      <c r="I12" s="177"/>
      <c r="J12" s="177"/>
      <c r="L12" s="14"/>
      <c r="M12" s="105"/>
      <c r="N12" s="106"/>
      <c r="O12" s="106"/>
      <c r="P12" s="106"/>
      <c r="Q12" s="106"/>
      <c r="R12" s="106"/>
      <c r="S12" s="110">
        <v>102</v>
      </c>
      <c r="T12" s="33"/>
      <c r="U12" s="33"/>
      <c r="V12" s="111"/>
    </row>
    <row r="13" spans="1:25" x14ac:dyDescent="0.25">
      <c r="B13" s="77"/>
      <c r="C13" s="77"/>
      <c r="D13" s="77"/>
      <c r="E13" s="77"/>
      <c r="F13" s="77"/>
      <c r="G13" s="78"/>
      <c r="H13" s="78"/>
      <c r="I13" s="79"/>
      <c r="J13" s="79"/>
      <c r="L13" s="14"/>
      <c r="M13" s="52"/>
      <c r="V13" s="114"/>
    </row>
    <row r="14" spans="1:25" x14ac:dyDescent="0.25">
      <c r="B14" s="65" t="s">
        <v>128</v>
      </c>
      <c r="G14" s="66" t="s">
        <v>38</v>
      </c>
      <c r="H14" s="66" t="s">
        <v>39</v>
      </c>
      <c r="I14" s="147" t="s">
        <v>40</v>
      </c>
      <c r="J14" s="148"/>
      <c r="L14" s="15" t="s">
        <v>41</v>
      </c>
    </row>
    <row r="15" spans="1:25" ht="80.25" customHeight="1" x14ac:dyDescent="0.25">
      <c r="B15" s="141" t="s">
        <v>129</v>
      </c>
      <c r="C15" s="141"/>
      <c r="D15" s="141"/>
      <c r="E15" s="141"/>
      <c r="F15" s="141"/>
      <c r="G15" s="58" t="s">
        <v>43</v>
      </c>
      <c r="H15" s="58"/>
      <c r="I15" s="170" t="s">
        <v>130</v>
      </c>
      <c r="J15" s="144"/>
      <c r="L15" s="14" t="str">
        <f>CONCATENATE("(",LEN(I15),")")</f>
        <v>(117)</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8">
        <v>63</v>
      </c>
      <c r="V15" s="28">
        <f>IF(OR(AND(G15="", H15&lt;&gt;"", I15&lt;&gt;""), AND(G15&lt;&gt;"", H15="")), 0, 1)</f>
        <v>0</v>
      </c>
    </row>
    <row r="16" spans="1:25" x14ac:dyDescent="0.25">
      <c r="B16" s="77"/>
      <c r="C16" s="77"/>
      <c r="D16" s="77"/>
      <c r="E16" s="77"/>
      <c r="F16" s="77"/>
      <c r="G16" s="78"/>
      <c r="H16" s="78"/>
      <c r="I16" s="79"/>
      <c r="J16" s="79"/>
    </row>
    <row r="17" spans="2:22" ht="74.25" customHeight="1" x14ac:dyDescent="0.25">
      <c r="B17" s="142" t="s">
        <v>131</v>
      </c>
      <c r="C17" s="142"/>
      <c r="D17" s="142"/>
      <c r="E17" s="142"/>
      <c r="F17" s="142"/>
      <c r="G17" s="142"/>
      <c r="H17" s="142"/>
      <c r="I17" s="142"/>
      <c r="J17" s="142"/>
    </row>
    <row r="18" spans="2:22" ht="25.5" customHeight="1" x14ac:dyDescent="0.25">
      <c r="B18" s="155" t="s">
        <v>46</v>
      </c>
      <c r="C18" s="155"/>
      <c r="D18" s="155"/>
      <c r="E18" s="155"/>
      <c r="F18" s="155" t="s">
        <v>113</v>
      </c>
      <c r="G18" s="155"/>
      <c r="H18" s="155" t="s">
        <v>132</v>
      </c>
      <c r="I18" s="155"/>
      <c r="J18" s="155"/>
    </row>
    <row r="19" spans="2:22" ht="24.95" customHeight="1" x14ac:dyDescent="0.25">
      <c r="B19" s="160" t="s">
        <v>91</v>
      </c>
      <c r="C19" s="160"/>
      <c r="D19" s="160"/>
      <c r="E19" s="160"/>
      <c r="F19" s="176">
        <v>44858</v>
      </c>
      <c r="G19" s="176"/>
      <c r="H19" s="156">
        <v>2022</v>
      </c>
      <c r="I19" s="156"/>
      <c r="J19" s="156"/>
      <c r="M19" s="62"/>
      <c r="S19" s="108">
        <v>103</v>
      </c>
    </row>
    <row r="20" spans="2:22" x14ac:dyDescent="0.25">
      <c r="B20" s="80"/>
      <c r="C20" s="80"/>
      <c r="D20" s="80"/>
      <c r="E20" s="80"/>
      <c r="F20" s="80"/>
      <c r="G20" s="80"/>
      <c r="H20" s="80"/>
      <c r="I20" s="80"/>
      <c r="J20" s="80"/>
    </row>
    <row r="21" spans="2:22" ht="25.5" customHeight="1" x14ac:dyDescent="0.25">
      <c r="B21" s="142" t="s">
        <v>133</v>
      </c>
      <c r="C21" s="142"/>
      <c r="D21" s="142"/>
      <c r="E21" s="142"/>
      <c r="F21" s="142"/>
      <c r="G21" s="142"/>
      <c r="H21" s="142"/>
      <c r="I21" s="142"/>
      <c r="J21" s="142"/>
    </row>
    <row r="22" spans="2:22" x14ac:dyDescent="0.25">
      <c r="B22" s="65"/>
      <c r="G22" s="66" t="s">
        <v>38</v>
      </c>
      <c r="H22" s="66" t="s">
        <v>39</v>
      </c>
      <c r="I22" s="147" t="s">
        <v>40</v>
      </c>
      <c r="J22" s="148"/>
      <c r="L22" s="15" t="s">
        <v>41</v>
      </c>
    </row>
    <row r="23" spans="2:22" ht="26.25" customHeight="1" x14ac:dyDescent="0.25">
      <c r="B23" s="141" t="s">
        <v>93</v>
      </c>
      <c r="C23" s="141"/>
      <c r="D23" s="141"/>
      <c r="E23" s="141"/>
      <c r="F23" s="141"/>
      <c r="G23" s="58"/>
      <c r="H23" s="58" t="s">
        <v>43</v>
      </c>
      <c r="I23" s="170" t="s">
        <v>94</v>
      </c>
      <c r="J23" s="144"/>
      <c r="L23" s="14" t="str">
        <f>CONCATENATE("(",LEN(I23),")")</f>
        <v>(110)</v>
      </c>
      <c r="M23" s="52"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08">
        <v>104</v>
      </c>
      <c r="V23" s="112"/>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xr:uid="{00000000-0002-0000-0400-000000000000}">
      <formula1>COUNTIF(Respuesta_SINO,TRIM(CELL("contents")))=1</formula1>
    </dataValidation>
    <dataValidation type="decimal" allowBlank="1" showInputMessage="1" showErrorMessage="1" error="Valor NO Válido." prompt="Ingrese Número" sqref="G10:G12" xr:uid="{00000000-0002-0000-0400-000001000000}">
      <formula1>Decimal2_Minimo</formula1>
      <formula2>Decimal2_Maximo</formula2>
    </dataValidation>
    <dataValidation type="whole" allowBlank="1" showInputMessage="1" showErrorMessage="1" error="Valor NO Válido." prompt="Ingrese Número" sqref="H19:J19" xr:uid="{00000000-0002-0000-0400-000002000000}">
      <formula1>Entero_Minimo</formula1>
      <formula2>Entero_Maximo</formula2>
    </dataValidation>
    <dataValidation type="date" allowBlank="1" showInputMessage="1" showErrorMessage="1" error="Fecha No Valida" prompt="(dd/mm/yyyy)" sqref="F19:G19" xr:uid="{00000000-0002-0000-0400-000003000000}">
      <formula1>Fecha_Minimo</formula1>
      <formula2>Fecha_Maximo</formula2>
    </dataValidation>
    <dataValidation type="whole" allowBlank="1" showInputMessage="1" showErrorMessage="1" error="Valor NO Válido" prompt="Ingrese Número" sqref="B10:C12" xr:uid="{00000000-0002-0000-0400-000004000000}">
      <formula1>Entero_Minimo</formula1>
      <formula2>Entero_Maximo</formula2>
    </dataValidation>
    <dataValidation type="textLength" allowBlank="1" showErrorMessage="1" error="Cantidad de caracteres NO valido." sqref="I6:J6 I15:J15 I23:J23" xr:uid="{00000000-0002-0000-0400-000005000000}">
      <formula1>Explicacion_LongMinimo</formula1>
      <formula2>Explicacion_LongMaximo2</formula2>
    </dataValidation>
    <dataValidation type="textLength" allowBlank="1" showErrorMessage="1" error="Cantidad de caracteres NO válido." sqref="B19:E19" xr:uid="{00000000-0002-0000-0400-000006000000}">
      <formula1>Explicacion_LongMinimo</formula1>
      <formula2>Explicacion_LongMaximo</formula2>
    </dataValidation>
  </dataValidations>
  <hyperlinks>
    <hyperlink ref="M4" location="Principal!A1" display="Ir al Princimal" xr:uid="{00000000-0004-0000-0400-000000000000}"/>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Y25"/>
  <sheetViews>
    <sheetView topLeftCell="A11" zoomScaleNormal="100" zoomScaleSheetLayoutView="100" workbookViewId="0">
      <selection activeCell="B3" sqref="B3:J25"/>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3" width="11.42578125" style="28"/>
    <col min="24" max="25" width="11.42578125" style="59"/>
    <col min="26" max="16384" width="11.42578125" style="51"/>
  </cols>
  <sheetData>
    <row r="1" spans="1:24" x14ac:dyDescent="0.25">
      <c r="S1" s="108"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28"/>
      <c r="W2" s="28"/>
      <c r="X2" s="59"/>
    </row>
    <row r="3" spans="1:24" x14ac:dyDescent="0.25">
      <c r="B3" s="63" t="s">
        <v>134</v>
      </c>
      <c r="U3" s="28">
        <f>SUM(V:V)</f>
        <v>0</v>
      </c>
    </row>
    <row r="4" spans="1:24" ht="15.75" x14ac:dyDescent="0.25">
      <c r="B4" s="64"/>
      <c r="M4" s="57" t="s">
        <v>36</v>
      </c>
    </row>
    <row r="5" spans="1:24" x14ac:dyDescent="0.25">
      <c r="B5" s="65" t="s">
        <v>135</v>
      </c>
      <c r="G5" s="66" t="s">
        <v>38</v>
      </c>
      <c r="H5" s="66" t="s">
        <v>39</v>
      </c>
      <c r="I5" s="147" t="s">
        <v>40</v>
      </c>
      <c r="J5" s="148"/>
      <c r="L5" s="15" t="s">
        <v>41</v>
      </c>
    </row>
    <row r="6" spans="1:24" ht="33.75" customHeight="1" x14ac:dyDescent="0.25">
      <c r="B6" s="141" t="s">
        <v>136</v>
      </c>
      <c r="C6" s="141"/>
      <c r="D6" s="141"/>
      <c r="E6" s="141"/>
      <c r="F6" s="141"/>
      <c r="G6" s="58" t="s">
        <v>43</v>
      </c>
      <c r="H6" s="58"/>
      <c r="I6" s="170" t="s">
        <v>137</v>
      </c>
      <c r="J6" s="144"/>
      <c r="L6" s="14" t="str">
        <f>CONCATENATE("(",LEN(I6),")")</f>
        <v>(82)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64</v>
      </c>
      <c r="V6" s="28">
        <f>IF(OR(AND(G6="", H6&lt;&gt;"", I6&lt;&gt;""), AND(G6&lt;&gt;"", H6="")), 0, 1)</f>
        <v>0</v>
      </c>
    </row>
    <row r="7" spans="1:24" ht="26.25" customHeight="1" x14ac:dyDescent="0.25">
      <c r="B7" s="77"/>
      <c r="C7" s="77"/>
      <c r="D7" s="77"/>
      <c r="E7" s="77"/>
      <c r="F7" s="77"/>
      <c r="G7" s="78"/>
      <c r="H7" s="78"/>
      <c r="I7" s="79"/>
      <c r="J7" s="79"/>
      <c r="L7" s="14"/>
      <c r="M7" s="52"/>
    </row>
    <row r="8" spans="1:24" ht="33" customHeight="1" x14ac:dyDescent="0.25">
      <c r="B8" s="142" t="s">
        <v>138</v>
      </c>
      <c r="C8" s="142"/>
      <c r="D8" s="142"/>
      <c r="E8" s="142"/>
      <c r="F8" s="142"/>
      <c r="G8" s="142"/>
      <c r="H8" s="142"/>
      <c r="I8" s="142"/>
      <c r="J8" s="142"/>
    </row>
    <row r="9" spans="1:24" ht="44.25" customHeight="1" x14ac:dyDescent="0.25">
      <c r="B9" s="178" t="s">
        <v>80</v>
      </c>
      <c r="C9" s="178"/>
      <c r="D9" s="178" t="s">
        <v>139</v>
      </c>
      <c r="E9" s="178"/>
      <c r="F9" s="178" t="s">
        <v>140</v>
      </c>
      <c r="G9" s="178"/>
      <c r="H9" s="178"/>
      <c r="I9" s="178" t="s">
        <v>141</v>
      </c>
      <c r="J9" s="178"/>
      <c r="M9" s="102"/>
      <c r="N9" s="106"/>
      <c r="O9" s="106"/>
      <c r="P9" s="106"/>
      <c r="Q9" s="106"/>
      <c r="R9" s="106"/>
      <c r="S9" s="110"/>
      <c r="T9" s="33"/>
      <c r="U9" s="33"/>
      <c r="V9" s="33"/>
    </row>
    <row r="10" spans="1:24" x14ac:dyDescent="0.25">
      <c r="B10" s="179">
        <v>2022</v>
      </c>
      <c r="C10" s="180"/>
      <c r="D10" s="177">
        <v>17</v>
      </c>
      <c r="E10" s="177"/>
      <c r="F10" s="177">
        <v>1</v>
      </c>
      <c r="G10" s="177"/>
      <c r="H10" s="177"/>
      <c r="I10" s="173">
        <v>17</v>
      </c>
      <c r="J10" s="173"/>
      <c r="L10" s="14"/>
      <c r="M10" s="105"/>
      <c r="N10" s="106"/>
      <c r="O10" s="106"/>
      <c r="P10" s="106"/>
      <c r="Q10" s="106"/>
      <c r="R10" s="106"/>
      <c r="S10" s="110">
        <v>105</v>
      </c>
      <c r="T10" s="33"/>
      <c r="U10" s="33"/>
      <c r="V10" s="111"/>
    </row>
    <row r="11" spans="1:24" x14ac:dyDescent="0.25">
      <c r="B11" s="179">
        <v>2021</v>
      </c>
      <c r="C11" s="180"/>
      <c r="D11" s="177">
        <v>7</v>
      </c>
      <c r="E11" s="177"/>
      <c r="F11" s="177">
        <v>7</v>
      </c>
      <c r="G11" s="177"/>
      <c r="H11" s="177"/>
      <c r="I11" s="173">
        <v>7</v>
      </c>
      <c r="J11" s="173"/>
      <c r="L11" s="14"/>
      <c r="M11" s="105"/>
      <c r="N11" s="106"/>
      <c r="O11" s="106"/>
      <c r="P11" s="106"/>
      <c r="Q11" s="106"/>
      <c r="R11" s="106"/>
      <c r="S11" s="110">
        <v>106</v>
      </c>
      <c r="T11" s="33"/>
      <c r="U11" s="33"/>
      <c r="V11" s="111"/>
    </row>
    <row r="12" spans="1:24" x14ac:dyDescent="0.25">
      <c r="B12" s="179">
        <v>2020</v>
      </c>
      <c r="C12" s="180"/>
      <c r="D12" s="177">
        <v>4</v>
      </c>
      <c r="E12" s="177"/>
      <c r="F12" s="177">
        <v>4</v>
      </c>
      <c r="G12" s="177"/>
      <c r="H12" s="177"/>
      <c r="I12" s="173">
        <v>4</v>
      </c>
      <c r="J12" s="173"/>
      <c r="L12" s="14"/>
      <c r="M12" s="105"/>
      <c r="N12" s="106"/>
      <c r="O12" s="106"/>
      <c r="P12" s="106"/>
      <c r="Q12" s="106"/>
      <c r="R12" s="106"/>
      <c r="S12" s="110">
        <v>107</v>
      </c>
      <c r="T12" s="33"/>
      <c r="U12" s="33"/>
      <c r="V12" s="111"/>
    </row>
    <row r="13" spans="1:24" ht="39.75" customHeight="1" x14ac:dyDescent="0.25">
      <c r="B13" s="145" t="s">
        <v>142</v>
      </c>
      <c r="C13" s="145"/>
      <c r="D13" s="145"/>
      <c r="E13" s="145"/>
      <c r="F13" s="145"/>
      <c r="G13" s="145"/>
      <c r="H13" s="145"/>
      <c r="I13" s="145"/>
      <c r="J13" s="145"/>
    </row>
    <row r="14" spans="1:24" ht="39.75" customHeight="1" x14ac:dyDescent="0.25">
      <c r="B14" s="145" t="s">
        <v>143</v>
      </c>
      <c r="C14" s="145"/>
      <c r="D14" s="145"/>
      <c r="E14" s="145"/>
      <c r="F14" s="145"/>
      <c r="G14" s="145"/>
      <c r="H14" s="145"/>
      <c r="I14" s="145"/>
      <c r="J14" s="145"/>
    </row>
    <row r="15" spans="1:24" x14ac:dyDescent="0.25">
      <c r="B15" s="71"/>
      <c r="C15" s="69"/>
    </row>
    <row r="16" spans="1:24" x14ac:dyDescent="0.25">
      <c r="B16" s="65" t="s">
        <v>144</v>
      </c>
      <c r="G16" s="66" t="s">
        <v>38</v>
      </c>
      <c r="H16" s="66" t="s">
        <v>39</v>
      </c>
      <c r="I16" s="147" t="s">
        <v>40</v>
      </c>
      <c r="J16" s="148"/>
      <c r="L16" s="15" t="s">
        <v>41</v>
      </c>
    </row>
    <row r="17" spans="2:22" ht="80.25" customHeight="1" x14ac:dyDescent="0.25">
      <c r="B17" s="141" t="s">
        <v>145</v>
      </c>
      <c r="C17" s="141"/>
      <c r="D17" s="141"/>
      <c r="E17" s="141"/>
      <c r="F17" s="141"/>
      <c r="G17" s="58" t="s">
        <v>43</v>
      </c>
      <c r="H17" s="58"/>
      <c r="I17" s="170" t="s">
        <v>146</v>
      </c>
      <c r="J17" s="144"/>
      <c r="L17" s="14" t="str">
        <f>CONCATENATE("(",LEN(I17),")")</f>
        <v>(166)</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65</v>
      </c>
      <c r="V17" s="28">
        <f>IF(OR(AND(G17="", H17&lt;&gt;"", I17&lt;&gt;""), AND(G17&lt;&gt;"", H17="")), 0, 1)</f>
        <v>0</v>
      </c>
    </row>
    <row r="18" spans="2:22" ht="15" customHeight="1" x14ac:dyDescent="0.25">
      <c r="B18" s="77"/>
      <c r="C18" s="77"/>
      <c r="D18" s="77"/>
      <c r="E18" s="77"/>
      <c r="F18" s="77"/>
      <c r="G18" s="78"/>
      <c r="H18" s="78"/>
      <c r="I18" s="79"/>
      <c r="J18" s="79"/>
    </row>
    <row r="19" spans="2:22" ht="74.25" customHeight="1" x14ac:dyDescent="0.25">
      <c r="B19" s="142" t="s">
        <v>147</v>
      </c>
      <c r="C19" s="142"/>
      <c r="D19" s="142"/>
      <c r="E19" s="142"/>
      <c r="F19" s="142"/>
      <c r="G19" s="142"/>
      <c r="H19" s="142"/>
      <c r="I19" s="142"/>
      <c r="J19" s="142"/>
    </row>
    <row r="20" spans="2:22" ht="25.5" customHeight="1" x14ac:dyDescent="0.25">
      <c r="B20" s="155" t="s">
        <v>46</v>
      </c>
      <c r="C20" s="155"/>
      <c r="D20" s="155"/>
      <c r="E20" s="155"/>
      <c r="F20" s="155" t="s">
        <v>47</v>
      </c>
      <c r="G20" s="155"/>
      <c r="H20" s="155" t="s">
        <v>132</v>
      </c>
      <c r="I20" s="155"/>
      <c r="J20" s="155"/>
    </row>
    <row r="21" spans="2:22" ht="24.95" customHeight="1" x14ac:dyDescent="0.25">
      <c r="B21" s="160" t="s">
        <v>148</v>
      </c>
      <c r="C21" s="160"/>
      <c r="D21" s="160"/>
      <c r="E21" s="160"/>
      <c r="F21" s="176">
        <v>44530</v>
      </c>
      <c r="G21" s="176"/>
      <c r="H21" s="156">
        <v>2022</v>
      </c>
      <c r="I21" s="156"/>
      <c r="J21" s="156"/>
      <c r="M21" s="62"/>
      <c r="S21" s="108">
        <v>108</v>
      </c>
    </row>
    <row r="22" spans="2:22" x14ac:dyDescent="0.25">
      <c r="B22" s="80"/>
      <c r="C22" s="80"/>
      <c r="D22" s="80"/>
      <c r="E22" s="80"/>
      <c r="F22" s="80"/>
      <c r="G22" s="80"/>
      <c r="H22" s="80"/>
      <c r="I22" s="80"/>
      <c r="J22" s="80"/>
    </row>
    <row r="23" spans="2:22" x14ac:dyDescent="0.25">
      <c r="B23" s="142" t="s">
        <v>149</v>
      </c>
      <c r="C23" s="142"/>
      <c r="D23" s="142"/>
      <c r="E23" s="142"/>
      <c r="F23" s="142"/>
      <c r="G23" s="142"/>
      <c r="H23" s="142"/>
      <c r="I23" s="142"/>
      <c r="J23" s="142"/>
    </row>
    <row r="24" spans="2:22" x14ac:dyDescent="0.25">
      <c r="B24" s="65"/>
      <c r="G24" s="66" t="s">
        <v>38</v>
      </c>
      <c r="H24" s="66" t="s">
        <v>39</v>
      </c>
      <c r="I24" s="147" t="s">
        <v>40</v>
      </c>
      <c r="J24" s="148"/>
      <c r="L24" s="15" t="s">
        <v>41</v>
      </c>
    </row>
    <row r="25" spans="2:22" ht="26.25" customHeight="1" x14ac:dyDescent="0.25">
      <c r="B25" s="141" t="s">
        <v>150</v>
      </c>
      <c r="C25" s="141"/>
      <c r="D25" s="141"/>
      <c r="E25" s="141"/>
      <c r="F25" s="141"/>
      <c r="G25" s="58"/>
      <c r="H25" s="58" t="s">
        <v>43</v>
      </c>
      <c r="I25" s="170" t="s">
        <v>151</v>
      </c>
      <c r="J25" s="144"/>
      <c r="L25" s="14" t="str">
        <f>CONCATENATE("(",LEN(I25),")")</f>
        <v>(66)</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8">
        <v>109</v>
      </c>
      <c r="V25" s="112"/>
    </row>
  </sheetData>
  <sheetProtection algorithmName="SHA-512" hashValue="sN3fs/Qj+3AiDDMIo3GI+MJAYQwBhXXxrhbzgmvHqlhwUOXXPV//+WaXKvT0MxtbyqEVH109jnkKUVRRdIVp8w==" saltValue="6i3mhSaCz4WSBTAvaVzToA==" spinCount="100000"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xr:uid="{00000000-0002-0000-0500-000000000000}">
      <formula1>COUNTIF(Respuesta_SINO,TRIM(CELL("contents")))=1</formula1>
    </dataValidation>
    <dataValidation type="whole" allowBlank="1" showInputMessage="1" showErrorMessage="1" error="Valor NO Válido." prompt="Ingrese Número" sqref="H21:J21" xr:uid="{00000000-0002-0000-0500-000001000000}">
      <formula1>Entero_Minimo</formula1>
      <formula2>Entero_Maximo</formula2>
    </dataValidation>
    <dataValidation type="date" allowBlank="1" showInputMessage="1" showErrorMessage="1" error="Fecha No Valida" prompt="(dd/mm/yyyy)" sqref="F21:G21" xr:uid="{00000000-0002-0000-0500-000002000000}">
      <formula1>Fecha_Minimo</formula1>
      <formula2>Fecha_Maximo</formula2>
    </dataValidation>
    <dataValidation type="whole" allowBlank="1" showInputMessage="1" showErrorMessage="1" error="Valor NO Válido" prompt="Ingrese Número" sqref="B10:C12" xr:uid="{00000000-0002-0000-0500-000003000000}">
      <formula1>Entero_Minimo</formula1>
      <formula2>Entero_Maximo</formula2>
    </dataValidation>
    <dataValidation type="decimal" allowBlank="1" showInputMessage="1" showErrorMessage="1" error="Valor NO Válido." prompt="Ingrese Número" sqref="D10:J12" xr:uid="{00000000-0002-0000-0500-000004000000}">
      <formula1>Decimal2_Minimo</formula1>
      <formula2>Decimal2_Maximo</formula2>
    </dataValidation>
    <dataValidation type="textLength" allowBlank="1" showErrorMessage="1" error="Cantidad de caracteres NO valido." sqref="I6:J6 I17:J17 I25:J25" xr:uid="{00000000-0002-0000-0500-000005000000}">
      <formula1>Explicacion_LongMinimo</formula1>
      <formula2>Explicacion_LongMaximo2</formula2>
    </dataValidation>
    <dataValidation type="textLength" allowBlank="1" showErrorMessage="1" error="Cantidad de caracteres NO válido." sqref="B21:E21" xr:uid="{00000000-0002-0000-0500-000006000000}">
      <formula1>Explicacion_LongMinimo</formula1>
      <formula2>Explicacion_LongMaximo</formula2>
    </dataValidation>
  </dataValidations>
  <hyperlinks>
    <hyperlink ref="M4" location="Principal!A1" display="Ir al Princimal" xr:uid="{00000000-0004-0000-0500-000000000000}"/>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Y35"/>
  <sheetViews>
    <sheetView topLeftCell="A22" zoomScaleNormal="100" zoomScaleSheetLayoutView="100" workbookViewId="0">
      <selection activeCell="B20" sqref="B20:J35"/>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1" width="11.42578125" style="28"/>
    <col min="22" max="22" width="11.42578125" style="33"/>
    <col min="23" max="23" width="11.42578125" style="28"/>
    <col min="24" max="25" width="11.42578125" style="59"/>
    <col min="26" max="16384" width="11.42578125" style="51"/>
  </cols>
  <sheetData>
    <row r="1" spans="1:25" x14ac:dyDescent="0.25">
      <c r="S1" s="108"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33"/>
      <c r="W2" s="28"/>
      <c r="X2" s="59"/>
      <c r="Y2" s="59"/>
    </row>
    <row r="3" spans="1:25" ht="18" x14ac:dyDescent="0.25">
      <c r="B3" s="183" t="s">
        <v>152</v>
      </c>
      <c r="C3" s="146"/>
      <c r="D3" s="146"/>
      <c r="E3" s="146"/>
      <c r="F3" s="146"/>
      <c r="G3" s="146"/>
      <c r="H3" s="146"/>
      <c r="I3" s="146"/>
      <c r="J3" s="146"/>
      <c r="U3" s="28">
        <f>SUM(V:V)</f>
        <v>0</v>
      </c>
    </row>
    <row r="4" spans="1:25" ht="18" x14ac:dyDescent="0.25">
      <c r="B4" s="81"/>
      <c r="C4" s="82"/>
      <c r="D4" s="82"/>
      <c r="E4" s="82"/>
      <c r="F4" s="82"/>
      <c r="G4" s="82"/>
      <c r="H4" s="82"/>
      <c r="I4" s="82"/>
      <c r="J4" s="82"/>
    </row>
    <row r="5" spans="1:25" x14ac:dyDescent="0.25">
      <c r="B5" s="63" t="s">
        <v>153</v>
      </c>
    </row>
    <row r="6" spans="1:25" ht="15.75" x14ac:dyDescent="0.25">
      <c r="B6" s="64"/>
      <c r="M6" s="57" t="s">
        <v>36</v>
      </c>
    </row>
    <row r="7" spans="1:25" x14ac:dyDescent="0.25">
      <c r="B7" s="65" t="s">
        <v>154</v>
      </c>
      <c r="G7" s="66" t="s">
        <v>38</v>
      </c>
      <c r="H7" s="66" t="s">
        <v>39</v>
      </c>
      <c r="I7" s="147" t="s">
        <v>40</v>
      </c>
      <c r="J7" s="148"/>
      <c r="L7" s="15" t="s">
        <v>41</v>
      </c>
    </row>
    <row r="8" spans="1:25" ht="78" customHeight="1" x14ac:dyDescent="0.25">
      <c r="B8" s="141" t="s">
        <v>155</v>
      </c>
      <c r="C8" s="141"/>
      <c r="D8" s="141"/>
      <c r="E8" s="141"/>
      <c r="F8" s="141"/>
      <c r="G8" s="58" t="s">
        <v>43</v>
      </c>
      <c r="H8" s="58"/>
      <c r="I8" s="170" t="s">
        <v>156</v>
      </c>
      <c r="J8" s="144"/>
      <c r="L8" s="14" t="str">
        <f>CONCATENATE("(",LEN(I8),")")</f>
        <v>(277)</v>
      </c>
      <c r="M8" s="52"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08">
        <v>66</v>
      </c>
      <c r="V8" s="33">
        <f>IF(OR(AND(G8="", H8&lt;&gt;"", I8&lt;&gt;""), AND(G8&lt;&gt;"", H8="")), 0, 1)</f>
        <v>0</v>
      </c>
    </row>
    <row r="9" spans="1:25" x14ac:dyDescent="0.25">
      <c r="B9" s="77"/>
      <c r="C9" s="77"/>
      <c r="D9" s="77"/>
      <c r="E9" s="77"/>
      <c r="F9" s="77"/>
      <c r="G9" s="78"/>
      <c r="H9" s="78"/>
      <c r="I9" s="79"/>
      <c r="J9" s="79"/>
      <c r="L9" s="14"/>
      <c r="M9" s="52"/>
    </row>
    <row r="10" spans="1:25" ht="35.25" customHeight="1" x14ac:dyDescent="0.25">
      <c r="B10" s="171" t="s">
        <v>157</v>
      </c>
      <c r="C10" s="171"/>
      <c r="D10" s="171"/>
      <c r="E10" s="171"/>
      <c r="F10" s="171"/>
      <c r="G10" s="171"/>
      <c r="H10" s="171"/>
      <c r="I10" s="171"/>
      <c r="J10" s="171"/>
    </row>
    <row r="11" spans="1:25" x14ac:dyDescent="0.25">
      <c r="B11" s="65"/>
      <c r="G11" s="66" t="s">
        <v>38</v>
      </c>
      <c r="H11" s="66" t="s">
        <v>39</v>
      </c>
      <c r="I11" s="147" t="s">
        <v>40</v>
      </c>
      <c r="J11" s="148"/>
      <c r="L11" s="15" t="s">
        <v>41</v>
      </c>
    </row>
    <row r="12" spans="1:25" ht="56.25" customHeight="1" x14ac:dyDescent="0.25">
      <c r="B12" s="141" t="s">
        <v>158</v>
      </c>
      <c r="C12" s="141"/>
      <c r="D12" s="141"/>
      <c r="E12" s="141"/>
      <c r="F12" s="141"/>
      <c r="G12" s="58" t="s">
        <v>43</v>
      </c>
      <c r="H12" s="58"/>
      <c r="I12" s="170" t="s">
        <v>159</v>
      </c>
      <c r="J12" s="144"/>
      <c r="L12" s="14" t="str">
        <f>CONCATENATE("(",LEN(I12),")")</f>
        <v>(267)</v>
      </c>
      <c r="M12" s="52"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08">
        <v>110</v>
      </c>
      <c r="V12" s="109"/>
    </row>
    <row r="13" spans="1:25" ht="56.25" customHeight="1" x14ac:dyDescent="0.25">
      <c r="B13" s="141" t="s">
        <v>160</v>
      </c>
      <c r="C13" s="141"/>
      <c r="D13" s="141"/>
      <c r="E13" s="141"/>
      <c r="F13" s="141"/>
      <c r="G13" s="58" t="s">
        <v>43</v>
      </c>
      <c r="H13" s="58"/>
      <c r="I13" s="170" t="s">
        <v>161</v>
      </c>
      <c r="J13" s="144"/>
      <c r="L13" s="14" t="str">
        <f>CONCATENATE("(",LEN(I13),")")</f>
        <v>(204)</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8">
        <v>111</v>
      </c>
      <c r="V13" s="109"/>
    </row>
    <row r="14" spans="1:25" ht="56.25" customHeight="1" x14ac:dyDescent="0.25">
      <c r="B14" s="141" t="s">
        <v>162</v>
      </c>
      <c r="C14" s="141"/>
      <c r="D14" s="141"/>
      <c r="E14" s="141"/>
      <c r="F14" s="141"/>
      <c r="G14" s="58" t="s">
        <v>43</v>
      </c>
      <c r="H14" s="58"/>
      <c r="I14" s="170" t="s">
        <v>163</v>
      </c>
      <c r="J14" s="144"/>
      <c r="L14" s="14" t="str">
        <f>CONCATENATE("(",LEN(I14),")")</f>
        <v>(273)</v>
      </c>
      <c r="M14" s="52"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08">
        <v>112</v>
      </c>
      <c r="V14" s="109"/>
    </row>
    <row r="15" spans="1:25" x14ac:dyDescent="0.25">
      <c r="B15" s="77"/>
      <c r="C15" s="77"/>
      <c r="D15" s="77"/>
      <c r="E15" s="77"/>
      <c r="F15" s="77"/>
      <c r="G15" s="78"/>
      <c r="H15" s="78"/>
      <c r="I15" s="79"/>
      <c r="J15" s="79"/>
    </row>
    <row r="16" spans="1:25" ht="48.75" customHeight="1" x14ac:dyDescent="0.25">
      <c r="B16" s="142" t="s">
        <v>164</v>
      </c>
      <c r="C16" s="142"/>
      <c r="D16" s="142"/>
      <c r="E16" s="142"/>
      <c r="F16" s="142"/>
      <c r="G16" s="142"/>
      <c r="H16" s="142"/>
      <c r="I16" s="142"/>
      <c r="J16" s="142"/>
    </row>
    <row r="17" spans="2:22" ht="15" customHeight="1" x14ac:dyDescent="0.25">
      <c r="B17" s="155" t="s">
        <v>46</v>
      </c>
      <c r="C17" s="155"/>
      <c r="D17" s="155"/>
      <c r="E17" s="155"/>
      <c r="F17" s="155"/>
      <c r="G17" s="155"/>
      <c r="H17" s="155"/>
      <c r="I17" s="155"/>
      <c r="J17" s="155"/>
    </row>
    <row r="18" spans="2:22" ht="24.95" customHeight="1" x14ac:dyDescent="0.25">
      <c r="B18" s="160" t="s">
        <v>165</v>
      </c>
      <c r="C18" s="160"/>
      <c r="D18" s="160"/>
      <c r="E18" s="160"/>
      <c r="F18" s="160"/>
      <c r="G18" s="160"/>
      <c r="H18" s="160"/>
      <c r="I18" s="160"/>
      <c r="J18" s="160"/>
      <c r="M18" s="52"/>
      <c r="S18" s="108">
        <v>113</v>
      </c>
    </row>
    <row r="19" spans="2:22" x14ac:dyDescent="0.25">
      <c r="B19" s="83"/>
      <c r="C19" s="83"/>
      <c r="D19" s="83"/>
      <c r="E19" s="83"/>
      <c r="F19" s="83"/>
      <c r="G19" s="80"/>
      <c r="H19" s="80"/>
      <c r="I19" s="80"/>
      <c r="J19" s="80"/>
    </row>
    <row r="20" spans="2:22" x14ac:dyDescent="0.25">
      <c r="B20" s="65" t="s">
        <v>166</v>
      </c>
      <c r="G20" s="66" t="s">
        <v>38</v>
      </c>
      <c r="H20" s="66" t="s">
        <v>39</v>
      </c>
      <c r="I20" s="147" t="s">
        <v>40</v>
      </c>
      <c r="J20" s="148"/>
      <c r="L20" s="15" t="s">
        <v>41</v>
      </c>
    </row>
    <row r="21" spans="2:22" ht="108" customHeight="1" x14ac:dyDescent="0.25">
      <c r="B21" s="141" t="s">
        <v>167</v>
      </c>
      <c r="C21" s="141"/>
      <c r="D21" s="141"/>
      <c r="E21" s="141"/>
      <c r="F21" s="141"/>
      <c r="G21" s="58"/>
      <c r="H21" s="58" t="s">
        <v>43</v>
      </c>
      <c r="I21" s="170" t="s">
        <v>168</v>
      </c>
      <c r="J21" s="144"/>
      <c r="L21" s="14" t="str">
        <f>CONCATENATE("(",LEN(I21),")")</f>
        <v>(93)</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8">
        <v>67</v>
      </c>
      <c r="V21" s="33">
        <f>IF(OR(AND(G21="", H21&lt;&gt;"", I21&lt;&gt;""), AND(G21&lt;&gt;"", H21="")), 0, 1)</f>
        <v>0</v>
      </c>
    </row>
    <row r="22" spans="2:22" ht="32.25" customHeight="1" x14ac:dyDescent="0.25">
      <c r="B22" s="145" t="s">
        <v>169</v>
      </c>
      <c r="C22" s="145"/>
      <c r="D22" s="145"/>
      <c r="E22" s="145"/>
      <c r="F22" s="145"/>
      <c r="G22" s="145"/>
      <c r="H22" s="145"/>
      <c r="I22" s="145"/>
      <c r="J22" s="145"/>
    </row>
    <row r="23" spans="2:22" ht="53.25" customHeight="1" x14ac:dyDescent="0.25">
      <c r="B23" s="145" t="s">
        <v>170</v>
      </c>
      <c r="C23" s="145"/>
      <c r="D23" s="145"/>
      <c r="E23" s="145"/>
      <c r="F23" s="145"/>
      <c r="G23" s="145"/>
      <c r="H23" s="145"/>
      <c r="I23" s="145"/>
      <c r="J23" s="145"/>
    </row>
    <row r="24" spans="2:22" ht="79.5" customHeight="1" x14ac:dyDescent="0.25">
      <c r="B24" s="145" t="s">
        <v>171</v>
      </c>
      <c r="C24" s="145"/>
      <c r="D24" s="145"/>
      <c r="E24" s="145"/>
      <c r="F24" s="145"/>
      <c r="G24" s="145"/>
      <c r="H24" s="145"/>
      <c r="I24" s="145"/>
      <c r="J24" s="145"/>
    </row>
    <row r="25" spans="2:22" x14ac:dyDescent="0.25">
      <c r="B25" s="75"/>
      <c r="C25" s="75"/>
      <c r="D25" s="75"/>
      <c r="E25" s="75"/>
      <c r="F25" s="75"/>
      <c r="G25" s="75"/>
      <c r="H25" s="75"/>
      <c r="I25" s="75"/>
      <c r="J25" s="75"/>
    </row>
    <row r="26" spans="2:22" ht="38.25" customHeight="1" x14ac:dyDescent="0.25">
      <c r="B26" s="142" t="s">
        <v>172</v>
      </c>
      <c r="C26" s="142"/>
      <c r="D26" s="142"/>
      <c r="E26" s="142"/>
      <c r="F26" s="142"/>
      <c r="G26" s="142"/>
      <c r="H26" s="142"/>
      <c r="I26" s="142"/>
      <c r="J26" s="142"/>
    </row>
    <row r="27" spans="2:22" x14ac:dyDescent="0.25">
      <c r="B27" s="155" t="s">
        <v>173</v>
      </c>
      <c r="C27" s="155"/>
      <c r="D27" s="155" t="s">
        <v>64</v>
      </c>
      <c r="E27" s="155"/>
      <c r="F27" s="155"/>
      <c r="G27" s="155"/>
      <c r="H27" s="152" t="s">
        <v>174</v>
      </c>
      <c r="I27" s="153"/>
      <c r="J27" s="154"/>
    </row>
    <row r="28" spans="2:22" ht="24.95" customHeight="1" x14ac:dyDescent="0.25">
      <c r="B28" s="160"/>
      <c r="C28" s="160"/>
      <c r="D28" s="160"/>
      <c r="E28" s="160"/>
      <c r="F28" s="160"/>
      <c r="G28" s="160"/>
      <c r="H28" s="156"/>
      <c r="I28" s="156"/>
      <c r="J28" s="156"/>
      <c r="M28" s="62"/>
      <c r="S28" s="108">
        <v>114</v>
      </c>
    </row>
    <row r="29" spans="2:22" x14ac:dyDescent="0.25">
      <c r="B29" s="80"/>
      <c r="C29" s="80"/>
      <c r="D29" s="80"/>
      <c r="E29" s="80"/>
      <c r="F29" s="80"/>
      <c r="G29" s="80"/>
      <c r="H29" s="80"/>
      <c r="I29" s="80"/>
      <c r="J29" s="80"/>
    </row>
    <row r="30" spans="2:22" x14ac:dyDescent="0.25">
      <c r="B30" s="65" t="s">
        <v>175</v>
      </c>
      <c r="G30" s="66" t="s">
        <v>38</v>
      </c>
      <c r="H30" s="66" t="s">
        <v>39</v>
      </c>
      <c r="I30" s="147" t="s">
        <v>40</v>
      </c>
      <c r="J30" s="148"/>
      <c r="L30" s="15" t="s">
        <v>41</v>
      </c>
    </row>
    <row r="31" spans="2:22" ht="80.25" customHeight="1" x14ac:dyDescent="0.25">
      <c r="B31" s="141" t="s">
        <v>176</v>
      </c>
      <c r="C31" s="141"/>
      <c r="D31" s="141"/>
      <c r="E31" s="141"/>
      <c r="F31" s="141"/>
      <c r="G31" s="58" t="s">
        <v>43</v>
      </c>
      <c r="H31" s="58"/>
      <c r="I31" s="170" t="s">
        <v>177</v>
      </c>
      <c r="J31" s="144"/>
      <c r="L31" s="14" t="str">
        <f>CONCATENATE("(",LEN(I31),")")</f>
        <v>(214)</v>
      </c>
      <c r="M31" s="52"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08">
        <v>68</v>
      </c>
      <c r="V31" s="33">
        <f>IF(OR(AND(G31="", H31&lt;&gt;"", I31&lt;&gt;""), AND(G31&lt;&gt;"", H31="")), 0, 1)</f>
        <v>0</v>
      </c>
    </row>
    <row r="33" spans="2:19" ht="38.25" customHeight="1" x14ac:dyDescent="0.25">
      <c r="B33" s="142" t="s">
        <v>178</v>
      </c>
      <c r="C33" s="142"/>
      <c r="D33" s="142"/>
      <c r="E33" s="142"/>
      <c r="F33" s="142"/>
      <c r="G33" s="142"/>
      <c r="H33" s="142"/>
      <c r="I33" s="142"/>
      <c r="J33" s="142"/>
    </row>
    <row r="34" spans="2:19" ht="15" customHeight="1" x14ac:dyDescent="0.25">
      <c r="B34" s="155" t="s">
        <v>46</v>
      </c>
      <c r="C34" s="155"/>
      <c r="D34" s="155"/>
      <c r="E34" s="155"/>
      <c r="F34" s="155"/>
      <c r="G34" s="155"/>
      <c r="H34" s="155"/>
      <c r="I34" s="155"/>
      <c r="J34" s="155"/>
    </row>
    <row r="35" spans="2:19" ht="24.95" customHeight="1" x14ac:dyDescent="0.25">
      <c r="B35" s="160" t="s">
        <v>179</v>
      </c>
      <c r="C35" s="160"/>
      <c r="D35" s="160"/>
      <c r="E35" s="160"/>
      <c r="F35" s="160"/>
      <c r="G35" s="160"/>
      <c r="H35" s="160"/>
      <c r="I35" s="160"/>
      <c r="J35" s="160"/>
      <c r="M35" s="52"/>
      <c r="S35" s="108">
        <v>115</v>
      </c>
    </row>
  </sheetData>
  <sheetProtection algorithmName="SHA-512" hashValue="eoQSKIkzZVeTH6QeTe6TiAKRE3PmHvPNH6leUHnLR0+41akk/hEDEqZz2qMuy4BgC/24l3+QqlxdHco6fW+Dtg==" saltValue="c8ZDvH0LHFQOeyvgoyj9gQ==" spinCount="100000"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xr:uid="{00000000-0002-0000-0600-000000000000}">
      <formula1>COUNTIF(Respuesta_SINO,TRIM(CELL("contents")))=1</formula1>
    </dataValidation>
    <dataValidation type="whole" allowBlank="1" showInputMessage="1" showErrorMessage="1" error="Valor NO Válido." prompt="Ingrese Número" sqref="H28:J28" xr:uid="{00000000-0002-0000-0600-000001000000}">
      <formula1>Entero_Minimo</formula1>
      <formula2>Entero_Maximo</formula2>
    </dataValidation>
    <dataValidation type="textLength" allowBlank="1" showErrorMessage="1" error="Cantidad de caracteres NO valido." sqref="I8:J8 I12:J14 I21:J21 I31:J31" xr:uid="{00000000-0002-0000-0600-000002000000}">
      <formula1>Explicacion_LongMinimo</formula1>
      <formula2>Explicacion_LongMaximo2</formula2>
    </dataValidation>
    <dataValidation type="textLength" allowBlank="1" showErrorMessage="1" error="Cantidad de caracteres NO válido." sqref="B35:J35 B18:J18 B28:G28" xr:uid="{00000000-0002-0000-0600-000003000000}">
      <formula1>Explicacion_LongMinimo</formula1>
      <formula2>Explicacion_LongMaximo</formula2>
    </dataValidation>
  </dataValidations>
  <hyperlinks>
    <hyperlink ref="M6" location="Principal!A1" display="Ir al Princimal" xr:uid="{00000000-0004-0000-0600-000000000000}"/>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Y96"/>
  <sheetViews>
    <sheetView topLeftCell="A80" zoomScaleNormal="100" zoomScaleSheetLayoutView="100" workbookViewId="0">
      <selection activeCell="B71" sqref="B71:J96"/>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6" width="6.42578125" style="51" customWidth="1"/>
    <col min="7" max="8" width="8.5703125" style="51" customWidth="1"/>
    <col min="9" max="9" width="11.42578125" style="51" customWidth="1"/>
    <col min="10" max="10" width="14.42578125" style="51" customWidth="1"/>
    <col min="11" max="12" width="11.42578125" style="51"/>
    <col min="13" max="13" width="55.7109375" style="51" customWidth="1"/>
    <col min="14" max="14" width="9.140625" style="59" customWidth="1"/>
    <col min="15" max="18" width="2" style="59" customWidth="1"/>
    <col min="19" max="19" width="9.140625" style="115" customWidth="1"/>
    <col min="20" max="21" width="11.42578125" style="23"/>
    <col min="22" max="23" width="12.7109375" style="23" bestFit="1" customWidth="1"/>
    <col min="24" max="25" width="11.42578125" style="59"/>
    <col min="26" max="16384" width="11.42578125" style="51"/>
  </cols>
  <sheetData>
    <row r="1" spans="1:24" x14ac:dyDescent="0.25">
      <c r="S1" s="115" t="s">
        <v>33</v>
      </c>
      <c r="U1" s="23">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15"/>
      <c r="X2" s="59"/>
    </row>
    <row r="3" spans="1:24" x14ac:dyDescent="0.25">
      <c r="B3" s="63" t="s">
        <v>180</v>
      </c>
      <c r="U3" s="23">
        <f>SUM(V:V)</f>
        <v>0</v>
      </c>
    </row>
    <row r="4" spans="1:24" ht="15.75" x14ac:dyDescent="0.25">
      <c r="B4" s="64"/>
      <c r="M4" s="84" t="s">
        <v>36</v>
      </c>
    </row>
    <row r="5" spans="1:24" x14ac:dyDescent="0.25">
      <c r="B5" s="65" t="s">
        <v>181</v>
      </c>
      <c r="G5" s="66" t="s">
        <v>38</v>
      </c>
      <c r="H5" s="66" t="s">
        <v>39</v>
      </c>
      <c r="I5" s="147" t="s">
        <v>40</v>
      </c>
      <c r="J5" s="148"/>
      <c r="L5" s="15" t="s">
        <v>41</v>
      </c>
    </row>
    <row r="6" spans="1:24" ht="26.25" customHeight="1" x14ac:dyDescent="0.25">
      <c r="B6" s="141" t="s">
        <v>182</v>
      </c>
      <c r="C6" s="141"/>
      <c r="D6" s="141"/>
      <c r="E6" s="141"/>
      <c r="F6" s="141"/>
      <c r="G6" s="58" t="s">
        <v>43</v>
      </c>
      <c r="H6" s="58"/>
      <c r="I6" s="170" t="s">
        <v>183</v>
      </c>
      <c r="J6" s="144"/>
      <c r="L6" s="14" t="str">
        <f>CONCATENATE("(",LEN(I6),")")</f>
        <v>(324)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15">
        <v>69</v>
      </c>
      <c r="V6" s="23">
        <f>IF(OR(AND(G6="", H6&lt;&gt;"", I6&lt;&gt;""), AND(G6&lt;&gt;"", H6="")), 0, 1)</f>
        <v>0</v>
      </c>
    </row>
    <row r="7" spans="1:24" x14ac:dyDescent="0.25">
      <c r="B7" s="67"/>
    </row>
    <row r="8" spans="1:24" ht="48.75" customHeight="1" x14ac:dyDescent="0.25">
      <c r="B8" s="171" t="s">
        <v>184</v>
      </c>
      <c r="C8" s="171"/>
      <c r="D8" s="171"/>
      <c r="E8" s="171"/>
      <c r="F8" s="171"/>
      <c r="G8" s="171"/>
      <c r="H8" s="171"/>
      <c r="I8" s="171"/>
      <c r="J8" s="171"/>
    </row>
    <row r="9" spans="1:24" x14ac:dyDescent="0.25">
      <c r="B9" s="70"/>
      <c r="G9" s="66" t="s">
        <v>38</v>
      </c>
      <c r="H9" s="66" t="s">
        <v>39</v>
      </c>
      <c r="I9" s="147" t="s">
        <v>40</v>
      </c>
      <c r="J9" s="148"/>
      <c r="L9" s="15" t="s">
        <v>41</v>
      </c>
    </row>
    <row r="10" spans="1:24" ht="30" customHeight="1" x14ac:dyDescent="0.25">
      <c r="B10" s="141" t="s">
        <v>185</v>
      </c>
      <c r="C10" s="141"/>
      <c r="D10" s="141"/>
      <c r="E10" s="141"/>
      <c r="F10" s="141"/>
      <c r="G10" s="58" t="s">
        <v>43</v>
      </c>
      <c r="H10" s="58"/>
      <c r="I10" s="170" t="s">
        <v>186</v>
      </c>
      <c r="J10" s="144"/>
      <c r="L10" s="14" t="str">
        <f>CONCATENATE("(",LEN(I10),")")</f>
        <v>(194)</v>
      </c>
      <c r="M10" s="52"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15">
        <v>116</v>
      </c>
      <c r="V10" s="25"/>
    </row>
    <row r="11" spans="1:24" ht="56.25" customHeight="1" x14ac:dyDescent="0.25">
      <c r="B11" s="141" t="s">
        <v>187</v>
      </c>
      <c r="C11" s="141"/>
      <c r="D11" s="141"/>
      <c r="E11" s="141"/>
      <c r="F11" s="141"/>
      <c r="G11" s="58" t="s">
        <v>43</v>
      </c>
      <c r="H11" s="58"/>
      <c r="I11" s="170" t="s">
        <v>188</v>
      </c>
      <c r="J11" s="144"/>
      <c r="L11" s="14" t="str">
        <f>CONCATENATE("(",LEN(I11),")")</f>
        <v>(204)</v>
      </c>
      <c r="M11" s="52"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15">
        <v>117</v>
      </c>
      <c r="V11" s="25"/>
    </row>
    <row r="12" spans="1:24" ht="18" customHeight="1" x14ac:dyDescent="0.25">
      <c r="B12" s="77"/>
      <c r="C12" s="77"/>
      <c r="D12" s="77"/>
      <c r="E12" s="77"/>
      <c r="F12" s="77"/>
      <c r="G12" s="78"/>
      <c r="H12" s="78"/>
      <c r="I12" s="79"/>
      <c r="J12" s="79"/>
    </row>
    <row r="13" spans="1:24" ht="50.25" customHeight="1" x14ac:dyDescent="0.25">
      <c r="B13" s="142" t="s">
        <v>189</v>
      </c>
      <c r="C13" s="142"/>
      <c r="D13" s="142"/>
      <c r="E13" s="142"/>
      <c r="F13" s="142"/>
      <c r="G13" s="142"/>
      <c r="H13" s="142"/>
      <c r="I13" s="142"/>
      <c r="J13" s="142"/>
    </row>
    <row r="14" spans="1:24" x14ac:dyDescent="0.25">
      <c r="B14" s="71"/>
      <c r="C14" s="69"/>
    </row>
    <row r="15" spans="1:24" ht="38.25" x14ac:dyDescent="0.25">
      <c r="B15" s="65"/>
      <c r="E15" s="89" t="s">
        <v>38</v>
      </c>
      <c r="F15" s="85" t="s">
        <v>39</v>
      </c>
      <c r="G15" s="200" t="s">
        <v>46</v>
      </c>
      <c r="H15" s="200"/>
      <c r="I15" s="85" t="s">
        <v>113</v>
      </c>
      <c r="J15" s="85" t="s">
        <v>190</v>
      </c>
    </row>
    <row r="16" spans="1:24" ht="23.25" customHeight="1" x14ac:dyDescent="0.25">
      <c r="B16" s="192" t="s">
        <v>191</v>
      </c>
      <c r="C16" s="193"/>
      <c r="D16" s="194"/>
      <c r="E16" s="58" t="s">
        <v>43</v>
      </c>
      <c r="F16" s="58"/>
      <c r="G16" s="163" t="s">
        <v>192</v>
      </c>
      <c r="H16" s="165"/>
      <c r="I16" s="116">
        <v>42731</v>
      </c>
      <c r="J16" s="91">
        <v>2016</v>
      </c>
      <c r="L16" s="14"/>
      <c r="M16" s="90"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
      </c>
      <c r="S16" s="115">
        <v>118</v>
      </c>
    </row>
    <row r="17" spans="2:19" ht="23.25" customHeight="1" x14ac:dyDescent="0.25">
      <c r="B17" s="189" t="s">
        <v>193</v>
      </c>
      <c r="C17" s="190"/>
      <c r="D17" s="191"/>
      <c r="E17" s="58" t="s">
        <v>43</v>
      </c>
      <c r="F17" s="58"/>
      <c r="G17" s="163" t="s">
        <v>192</v>
      </c>
      <c r="H17" s="165"/>
      <c r="I17" s="116">
        <v>42731</v>
      </c>
      <c r="J17" s="91">
        <v>2016</v>
      </c>
      <c r="L17" s="14"/>
      <c r="M17" s="90" t="str">
        <f t="shared" si="0"/>
        <v/>
      </c>
      <c r="S17" s="115">
        <v>119</v>
      </c>
    </row>
    <row r="18" spans="2:19" ht="29.25" customHeight="1" x14ac:dyDescent="0.25">
      <c r="B18" s="189" t="s">
        <v>194</v>
      </c>
      <c r="C18" s="190"/>
      <c r="D18" s="191"/>
      <c r="E18" s="58" t="s">
        <v>43</v>
      </c>
      <c r="F18" s="58"/>
      <c r="G18" s="163" t="s">
        <v>195</v>
      </c>
      <c r="H18" s="165"/>
      <c r="I18" s="116">
        <v>43727</v>
      </c>
      <c r="J18" s="91">
        <v>2019</v>
      </c>
      <c r="L18" s="14"/>
      <c r="M18" s="90" t="str">
        <f t="shared" si="0"/>
        <v/>
      </c>
      <c r="S18" s="115">
        <v>120</v>
      </c>
    </row>
    <row r="19" spans="2:19" ht="31.5" customHeight="1" x14ac:dyDescent="0.25">
      <c r="B19" s="189" t="s">
        <v>196</v>
      </c>
      <c r="C19" s="190"/>
      <c r="D19" s="191"/>
      <c r="E19" s="58" t="s">
        <v>43</v>
      </c>
      <c r="F19" s="58"/>
      <c r="G19" s="163" t="s">
        <v>195</v>
      </c>
      <c r="H19" s="165"/>
      <c r="I19" s="116">
        <v>43727</v>
      </c>
      <c r="J19" s="91">
        <v>2019</v>
      </c>
      <c r="L19" s="14"/>
      <c r="M19" s="90" t="str">
        <f t="shared" si="0"/>
        <v/>
      </c>
      <c r="S19" s="115">
        <v>121</v>
      </c>
    </row>
    <row r="20" spans="2:19" ht="23.25" customHeight="1" x14ac:dyDescent="0.25">
      <c r="B20" s="189" t="s">
        <v>197</v>
      </c>
      <c r="C20" s="190"/>
      <c r="D20" s="191"/>
      <c r="E20" s="58" t="s">
        <v>43</v>
      </c>
      <c r="F20" s="101"/>
      <c r="G20" s="163" t="s">
        <v>198</v>
      </c>
      <c r="H20" s="165"/>
      <c r="I20" s="116">
        <v>37239</v>
      </c>
      <c r="J20" s="91">
        <v>2003</v>
      </c>
      <c r="L20" s="14"/>
      <c r="M20" s="90" t="str">
        <f t="shared" si="0"/>
        <v/>
      </c>
      <c r="S20" s="115">
        <v>122</v>
      </c>
    </row>
    <row r="21" spans="2:19" ht="23.25" customHeight="1" x14ac:dyDescent="0.25">
      <c r="B21" s="189" t="s">
        <v>199</v>
      </c>
      <c r="C21" s="190"/>
      <c r="D21" s="191"/>
      <c r="E21" s="58" t="s">
        <v>43</v>
      </c>
      <c r="F21" s="58"/>
      <c r="G21" s="163" t="s">
        <v>200</v>
      </c>
      <c r="H21" s="165"/>
      <c r="I21" s="116">
        <v>33239</v>
      </c>
      <c r="J21" s="91">
        <v>1991</v>
      </c>
      <c r="L21" s="14"/>
      <c r="M21" s="90" t="str">
        <f t="shared" si="0"/>
        <v/>
      </c>
      <c r="S21" s="115">
        <v>123</v>
      </c>
    </row>
    <row r="22" spans="2:19" ht="23.25" customHeight="1" x14ac:dyDescent="0.25">
      <c r="B22" s="192" t="s">
        <v>201</v>
      </c>
      <c r="C22" s="193"/>
      <c r="D22" s="194"/>
      <c r="E22" s="58" t="s">
        <v>43</v>
      </c>
      <c r="F22" s="58"/>
      <c r="G22" s="163" t="s">
        <v>200</v>
      </c>
      <c r="H22" s="165"/>
      <c r="I22" s="116">
        <v>33239</v>
      </c>
      <c r="J22" s="91">
        <v>1991</v>
      </c>
      <c r="L22" s="14"/>
      <c r="M22" s="90" t="str">
        <f t="shared" si="0"/>
        <v/>
      </c>
      <c r="S22" s="115">
        <v>124</v>
      </c>
    </row>
    <row r="23" spans="2:19" x14ac:dyDescent="0.25">
      <c r="B23" s="145" t="s">
        <v>202</v>
      </c>
      <c r="C23" s="145"/>
      <c r="D23" s="145"/>
      <c r="E23" s="145"/>
      <c r="F23" s="145"/>
      <c r="G23" s="145"/>
      <c r="H23" s="145"/>
      <c r="I23" s="145"/>
      <c r="J23" s="145"/>
    </row>
    <row r="24" spans="2:19" x14ac:dyDescent="0.25">
      <c r="B24" s="145" t="s">
        <v>203</v>
      </c>
      <c r="C24" s="145"/>
      <c r="D24" s="145"/>
      <c r="E24" s="145"/>
      <c r="F24" s="145"/>
      <c r="G24" s="145"/>
      <c r="H24" s="145"/>
      <c r="I24" s="145"/>
      <c r="J24" s="145"/>
    </row>
    <row r="25" spans="2:19" x14ac:dyDescent="0.25">
      <c r="B25" s="75"/>
      <c r="C25" s="75"/>
      <c r="D25" s="75"/>
      <c r="E25" s="75"/>
      <c r="F25" s="75"/>
      <c r="G25" s="75"/>
      <c r="H25" s="75"/>
      <c r="I25" s="75"/>
      <c r="J25" s="75"/>
    </row>
    <row r="26" spans="2:19" ht="27.75" customHeight="1" x14ac:dyDescent="0.25">
      <c r="B26" s="142" t="s">
        <v>204</v>
      </c>
      <c r="C26" s="142"/>
      <c r="D26" s="142"/>
      <c r="E26" s="142"/>
      <c r="F26" s="142"/>
      <c r="G26" s="142"/>
      <c r="H26" s="142"/>
      <c r="I26" s="142"/>
      <c r="J26" s="142"/>
    </row>
    <row r="27" spans="2:19" ht="28.5" customHeight="1" x14ac:dyDescent="0.25">
      <c r="B27" s="155" t="s">
        <v>205</v>
      </c>
      <c r="C27" s="155"/>
      <c r="D27" s="155" t="s">
        <v>206</v>
      </c>
      <c r="E27" s="155"/>
      <c r="F27" s="155"/>
      <c r="G27" s="155"/>
      <c r="H27" s="152" t="s">
        <v>207</v>
      </c>
      <c r="I27" s="153"/>
      <c r="J27" s="154"/>
    </row>
    <row r="28" spans="2:19" ht="25.5" customHeight="1" x14ac:dyDescent="0.25">
      <c r="B28" s="178" t="s">
        <v>208</v>
      </c>
      <c r="C28" s="178"/>
      <c r="D28" s="197">
        <v>45</v>
      </c>
      <c r="E28" s="198"/>
      <c r="F28" s="198"/>
      <c r="G28" s="199"/>
      <c r="H28" s="197">
        <v>17</v>
      </c>
      <c r="I28" s="198"/>
      <c r="J28" s="199"/>
      <c r="S28" s="115">
        <v>125</v>
      </c>
    </row>
    <row r="29" spans="2:19" ht="25.5" customHeight="1" x14ac:dyDescent="0.25">
      <c r="B29" s="178" t="s">
        <v>209</v>
      </c>
      <c r="C29" s="178"/>
      <c r="D29" s="197">
        <v>221</v>
      </c>
      <c r="E29" s="198"/>
      <c r="F29" s="198"/>
      <c r="G29" s="199"/>
      <c r="H29" s="197">
        <v>83</v>
      </c>
      <c r="I29" s="198"/>
      <c r="J29" s="199"/>
      <c r="S29" s="115">
        <v>126</v>
      </c>
    </row>
    <row r="30" spans="2:19" x14ac:dyDescent="0.25">
      <c r="B30" s="178" t="s">
        <v>210</v>
      </c>
      <c r="C30" s="178"/>
      <c r="D30" s="195">
        <f>D28+D29</f>
        <v>266</v>
      </c>
      <c r="E30" s="195"/>
      <c r="F30" s="195"/>
      <c r="G30" s="195"/>
      <c r="H30" s="196">
        <f>H28+H29</f>
        <v>100</v>
      </c>
      <c r="I30" s="196"/>
      <c r="J30" s="196"/>
      <c r="S30" s="115">
        <v>152</v>
      </c>
    </row>
    <row r="31" spans="2:19" x14ac:dyDescent="0.25">
      <c r="B31" s="72"/>
      <c r="C31" s="72"/>
      <c r="D31" s="72"/>
      <c r="E31" s="72"/>
      <c r="F31" s="72"/>
    </row>
    <row r="32" spans="2:19" x14ac:dyDescent="0.25">
      <c r="B32" s="65" t="s">
        <v>211</v>
      </c>
      <c r="G32" s="66" t="s">
        <v>38</v>
      </c>
      <c r="H32" s="66" t="s">
        <v>39</v>
      </c>
      <c r="I32" s="147" t="s">
        <v>40</v>
      </c>
      <c r="J32" s="148"/>
      <c r="L32" s="15" t="s">
        <v>41</v>
      </c>
    </row>
    <row r="33" spans="2:22" ht="88.5" customHeight="1" x14ac:dyDescent="0.25">
      <c r="B33" s="141" t="s">
        <v>212</v>
      </c>
      <c r="C33" s="141"/>
      <c r="D33" s="141"/>
      <c r="E33" s="141"/>
      <c r="F33" s="141"/>
      <c r="G33" s="58"/>
      <c r="H33" s="58" t="s">
        <v>43</v>
      </c>
      <c r="I33" s="170" t="s">
        <v>213</v>
      </c>
      <c r="J33" s="144"/>
      <c r="L33" s="14" t="str">
        <f>CONCATENATE("(",LEN(I33),")")</f>
        <v>(63)</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15">
        <v>70</v>
      </c>
      <c r="V33" s="23">
        <f>IF(OR(AND(G33="", H33&lt;&gt;"", I33&lt;&gt;""), AND(G33&lt;&gt;"", H33="")), 0, 1)</f>
        <v>0</v>
      </c>
    </row>
    <row r="34" spans="2:22" x14ac:dyDescent="0.25">
      <c r="B34" s="67"/>
    </row>
    <row r="35" spans="2:22" ht="71.25" customHeight="1" x14ac:dyDescent="0.25">
      <c r="B35" s="142" t="s">
        <v>214</v>
      </c>
      <c r="C35" s="142"/>
      <c r="D35" s="142"/>
      <c r="E35" s="142"/>
      <c r="F35" s="142"/>
      <c r="G35" s="142"/>
      <c r="H35" s="142"/>
      <c r="I35" s="142"/>
      <c r="J35" s="142"/>
    </row>
    <row r="36" spans="2:22" ht="39" customHeight="1" x14ac:dyDescent="0.25">
      <c r="B36" s="155" t="s">
        <v>215</v>
      </c>
      <c r="C36" s="155"/>
      <c r="D36" s="155"/>
      <c r="E36" s="155"/>
      <c r="F36" s="155"/>
      <c r="G36" s="155" t="s">
        <v>64</v>
      </c>
      <c r="H36" s="155"/>
      <c r="I36" s="155"/>
      <c r="J36" s="155"/>
    </row>
    <row r="37" spans="2:22" ht="50.1" customHeight="1" x14ac:dyDescent="0.25">
      <c r="B37" s="160"/>
      <c r="C37" s="160"/>
      <c r="D37" s="160"/>
      <c r="E37" s="160"/>
      <c r="F37" s="160"/>
      <c r="G37" s="160"/>
      <c r="H37" s="160"/>
      <c r="I37" s="160"/>
      <c r="J37" s="160"/>
      <c r="M37" s="86"/>
      <c r="S37" s="115">
        <v>127</v>
      </c>
    </row>
    <row r="38" spans="2:22" ht="71.25" customHeight="1" x14ac:dyDescent="0.25">
      <c r="B38" s="142" t="s">
        <v>216</v>
      </c>
      <c r="C38" s="142"/>
      <c r="D38" s="142"/>
      <c r="E38" s="142"/>
      <c r="F38" s="142"/>
      <c r="G38" s="142"/>
      <c r="H38" s="142"/>
      <c r="I38" s="142"/>
      <c r="J38" s="142"/>
    </row>
    <row r="39" spans="2:22" ht="39" customHeight="1" x14ac:dyDescent="0.25">
      <c r="B39" s="155" t="s">
        <v>215</v>
      </c>
      <c r="C39" s="155"/>
      <c r="D39" s="155"/>
      <c r="E39" s="155"/>
      <c r="F39" s="155"/>
      <c r="G39" s="155" t="s">
        <v>64</v>
      </c>
      <c r="H39" s="155"/>
      <c r="I39" s="155"/>
      <c r="J39" s="155"/>
    </row>
    <row r="40" spans="2:22" ht="50.1" customHeight="1" x14ac:dyDescent="0.25">
      <c r="B40" s="160"/>
      <c r="C40" s="160"/>
      <c r="D40" s="160"/>
      <c r="E40" s="160"/>
      <c r="F40" s="160"/>
      <c r="G40" s="162"/>
      <c r="H40" s="162"/>
      <c r="I40" s="162"/>
      <c r="J40" s="162"/>
      <c r="S40" s="115">
        <v>128</v>
      </c>
    </row>
    <row r="41" spans="2:22" x14ac:dyDescent="0.25">
      <c r="B41" s="87"/>
      <c r="C41" s="87"/>
      <c r="D41" s="87"/>
      <c r="E41" s="87"/>
      <c r="F41" s="87"/>
    </row>
    <row r="42" spans="2:22" x14ac:dyDescent="0.25">
      <c r="B42" s="65" t="s">
        <v>217</v>
      </c>
      <c r="G42" s="66" t="s">
        <v>38</v>
      </c>
      <c r="H42" s="66" t="s">
        <v>39</v>
      </c>
      <c r="I42" s="147" t="s">
        <v>40</v>
      </c>
      <c r="J42" s="148"/>
      <c r="L42" s="15" t="s">
        <v>41</v>
      </c>
    </row>
    <row r="43" spans="2:22" ht="51" customHeight="1" x14ac:dyDescent="0.25">
      <c r="B43" s="141" t="s">
        <v>218</v>
      </c>
      <c r="C43" s="141"/>
      <c r="D43" s="141"/>
      <c r="E43" s="141"/>
      <c r="F43" s="141"/>
      <c r="G43" s="58" t="s">
        <v>43</v>
      </c>
      <c r="H43" s="58"/>
      <c r="I43" s="170" t="s">
        <v>219</v>
      </c>
      <c r="J43" s="144"/>
      <c r="L43" s="14" t="str">
        <f>CONCATENATE("(",LEN(I43),")")</f>
        <v>(244)</v>
      </c>
      <c r="M43" s="52"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15">
        <v>71</v>
      </c>
      <c r="V43" s="23">
        <f>IF(OR(AND(G43="", H43&lt;&gt;"", I43&lt;&gt;""), AND(G43&lt;&gt;"", H43="")), 0, 1)</f>
        <v>0</v>
      </c>
    </row>
    <row r="45" spans="2:22" x14ac:dyDescent="0.25">
      <c r="B45" s="65" t="s">
        <v>220</v>
      </c>
      <c r="G45" s="66" t="s">
        <v>38</v>
      </c>
      <c r="H45" s="66" t="s">
        <v>39</v>
      </c>
      <c r="I45" s="147" t="s">
        <v>40</v>
      </c>
      <c r="J45" s="148"/>
      <c r="L45" s="15" t="s">
        <v>41</v>
      </c>
    </row>
    <row r="46" spans="2:22" ht="51" customHeight="1" x14ac:dyDescent="0.25">
      <c r="B46" s="141" t="s">
        <v>221</v>
      </c>
      <c r="C46" s="141"/>
      <c r="D46" s="141"/>
      <c r="E46" s="141"/>
      <c r="F46" s="141"/>
      <c r="G46" s="58" t="s">
        <v>43</v>
      </c>
      <c r="H46" s="58"/>
      <c r="I46" s="170" t="s">
        <v>222</v>
      </c>
      <c r="J46" s="144"/>
      <c r="L46" s="14" t="str">
        <f>CONCATENATE("(",LEN(I46),")")</f>
        <v>(128)</v>
      </c>
      <c r="M46" s="52"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15">
        <v>72</v>
      </c>
      <c r="V46" s="23">
        <f>IF(OR(AND(G46="", H46&lt;&gt;"", I46&lt;&gt;""), AND(G46&lt;&gt;"", H46="")), 0, 1)</f>
        <v>0</v>
      </c>
    </row>
    <row r="48" spans="2:22" ht="71.25" customHeight="1" x14ac:dyDescent="0.25">
      <c r="B48" s="171" t="s">
        <v>223</v>
      </c>
      <c r="C48" s="171"/>
      <c r="D48" s="171"/>
      <c r="E48" s="171"/>
      <c r="F48" s="171"/>
      <c r="G48" s="171"/>
      <c r="H48" s="171"/>
      <c r="I48" s="171"/>
      <c r="J48" s="171"/>
      <c r="M48" s="102"/>
    </row>
    <row r="49" spans="2:20" x14ac:dyDescent="0.25">
      <c r="B49" s="188" t="s">
        <v>224</v>
      </c>
      <c r="C49" s="188"/>
      <c r="D49" s="188"/>
      <c r="E49" s="187" t="s">
        <v>80</v>
      </c>
      <c r="F49" s="187"/>
      <c r="G49" s="187" t="s">
        <v>225</v>
      </c>
      <c r="H49" s="187"/>
      <c r="I49" s="187" t="s">
        <v>226</v>
      </c>
      <c r="J49" s="187"/>
      <c r="L49" s="15"/>
      <c r="M49" s="102"/>
    </row>
    <row r="50" spans="2:20" ht="15" customHeight="1" x14ac:dyDescent="0.25">
      <c r="B50" s="189" t="s">
        <v>80</v>
      </c>
      <c r="C50" s="190"/>
      <c r="D50" s="191"/>
      <c r="E50" s="177">
        <v>2022</v>
      </c>
      <c r="F50" s="177"/>
      <c r="G50" s="177">
        <v>2021</v>
      </c>
      <c r="H50" s="177"/>
      <c r="I50" s="185">
        <v>2020</v>
      </c>
      <c r="J50" s="185"/>
      <c r="L50" s="15"/>
      <c r="M50" s="103"/>
      <c r="S50" s="115">
        <v>129</v>
      </c>
      <c r="T50" s="115"/>
    </row>
    <row r="51" spans="2:20" ht="30" customHeight="1" x14ac:dyDescent="0.25">
      <c r="B51" s="189" t="s">
        <v>227</v>
      </c>
      <c r="C51" s="190"/>
      <c r="D51" s="191"/>
      <c r="E51" s="182">
        <v>248</v>
      </c>
      <c r="F51" s="182"/>
      <c r="G51" s="182">
        <v>233</v>
      </c>
      <c r="H51" s="182"/>
      <c r="I51" s="186">
        <v>248</v>
      </c>
      <c r="J51" s="186"/>
      <c r="L51" s="14"/>
      <c r="M51" s="103"/>
      <c r="S51" s="115">
        <v>130</v>
      </c>
      <c r="T51" s="115"/>
    </row>
    <row r="52" spans="2:20" ht="38.25" customHeight="1" x14ac:dyDescent="0.25">
      <c r="B52" s="189" t="s">
        <v>228</v>
      </c>
      <c r="C52" s="190"/>
      <c r="D52" s="191"/>
      <c r="E52" s="177">
        <v>469701</v>
      </c>
      <c r="F52" s="177"/>
      <c r="G52" s="177">
        <v>481909</v>
      </c>
      <c r="H52" s="177"/>
      <c r="I52" s="185">
        <v>498023</v>
      </c>
      <c r="J52" s="185"/>
      <c r="L52" s="14"/>
      <c r="M52" s="103"/>
      <c r="S52" s="115">
        <v>131</v>
      </c>
      <c r="T52" s="115"/>
    </row>
    <row r="53" spans="2:20" ht="30" customHeight="1" x14ac:dyDescent="0.25">
      <c r="B53" s="189" t="s">
        <v>229</v>
      </c>
      <c r="C53" s="190"/>
      <c r="D53" s="191"/>
      <c r="E53" s="177">
        <v>0</v>
      </c>
      <c r="F53" s="177"/>
      <c r="G53" s="177">
        <v>0</v>
      </c>
      <c r="H53" s="177"/>
      <c r="I53" s="185">
        <v>0</v>
      </c>
      <c r="J53" s="185"/>
      <c r="L53" s="14"/>
      <c r="M53" s="103"/>
      <c r="S53" s="115">
        <v>132</v>
      </c>
      <c r="T53" s="115"/>
    </row>
    <row r="54" spans="2:20" ht="30" customHeight="1" x14ac:dyDescent="0.25">
      <c r="B54" s="189" t="s">
        <v>230</v>
      </c>
      <c r="C54" s="190"/>
      <c r="D54" s="191"/>
      <c r="E54" s="177">
        <v>1</v>
      </c>
      <c r="F54" s="177"/>
      <c r="G54" s="177">
        <v>0</v>
      </c>
      <c r="H54" s="177"/>
      <c r="I54" s="185">
        <v>0</v>
      </c>
      <c r="J54" s="185"/>
      <c r="L54" s="14"/>
      <c r="M54" s="103"/>
      <c r="S54" s="115">
        <v>133</v>
      </c>
      <c r="T54" s="115"/>
    </row>
    <row r="55" spans="2:20" ht="30" customHeight="1" x14ac:dyDescent="0.25">
      <c r="B55" s="189" t="s">
        <v>231</v>
      </c>
      <c r="C55" s="190"/>
      <c r="D55" s="191"/>
      <c r="E55" s="177">
        <v>0</v>
      </c>
      <c r="F55" s="177"/>
      <c r="G55" s="177">
        <v>0</v>
      </c>
      <c r="H55" s="177"/>
      <c r="I55" s="185">
        <v>0</v>
      </c>
      <c r="J55" s="185"/>
      <c r="L55" s="14"/>
      <c r="M55" s="103"/>
      <c r="S55" s="23">
        <v>134</v>
      </c>
    </row>
    <row r="56" spans="2:20" x14ac:dyDescent="0.25">
      <c r="M56" s="102"/>
    </row>
    <row r="57" spans="2:20" x14ac:dyDescent="0.25">
      <c r="B57" s="188" t="s">
        <v>224</v>
      </c>
      <c r="C57" s="188"/>
      <c r="D57" s="188"/>
      <c r="E57" s="187" t="s">
        <v>80</v>
      </c>
      <c r="F57" s="187"/>
      <c r="G57" s="187" t="s">
        <v>225</v>
      </c>
      <c r="H57" s="187"/>
      <c r="I57" s="187" t="s">
        <v>226</v>
      </c>
      <c r="J57" s="187"/>
      <c r="L57" s="15"/>
      <c r="M57" s="102"/>
    </row>
    <row r="58" spans="2:20" ht="15" customHeight="1" x14ac:dyDescent="0.25">
      <c r="B58" s="189" t="s">
        <v>80</v>
      </c>
      <c r="C58" s="190"/>
      <c r="D58" s="191"/>
      <c r="E58" s="177">
        <v>2022</v>
      </c>
      <c r="F58" s="177"/>
      <c r="G58" s="177">
        <v>2021</v>
      </c>
      <c r="H58" s="177"/>
      <c r="I58" s="185">
        <v>2020</v>
      </c>
      <c r="J58" s="185"/>
      <c r="L58" s="15"/>
      <c r="M58" s="103"/>
      <c r="S58" s="115">
        <v>135</v>
      </c>
      <c r="T58" s="115"/>
    </row>
    <row r="59" spans="2:20" ht="30" customHeight="1" x14ac:dyDescent="0.25">
      <c r="B59" s="189" t="s">
        <v>232</v>
      </c>
      <c r="C59" s="190"/>
      <c r="D59" s="191"/>
      <c r="E59" s="177">
        <v>550</v>
      </c>
      <c r="F59" s="177"/>
      <c r="G59" s="177">
        <v>586</v>
      </c>
      <c r="H59" s="177"/>
      <c r="I59" s="177">
        <v>778</v>
      </c>
      <c r="J59" s="177"/>
      <c r="L59" s="14"/>
      <c r="M59" s="103"/>
      <c r="S59" s="115">
        <v>136</v>
      </c>
      <c r="T59" s="115"/>
    </row>
    <row r="60" spans="2:20" ht="36.75" customHeight="1" x14ac:dyDescent="0.25">
      <c r="B60" s="189" t="s">
        <v>233</v>
      </c>
      <c r="C60" s="190"/>
      <c r="D60" s="191"/>
      <c r="E60" s="177">
        <v>1372800</v>
      </c>
      <c r="F60" s="177"/>
      <c r="G60" s="177">
        <v>1462656</v>
      </c>
      <c r="H60" s="177"/>
      <c r="I60" s="177">
        <v>1941888</v>
      </c>
      <c r="J60" s="177"/>
      <c r="L60" s="14"/>
      <c r="M60" s="103"/>
      <c r="S60" s="115">
        <v>137</v>
      </c>
      <c r="T60" s="115"/>
    </row>
    <row r="61" spans="2:20" ht="30" customHeight="1" x14ac:dyDescent="0.25">
      <c r="B61" s="189" t="s">
        <v>234</v>
      </c>
      <c r="C61" s="190"/>
      <c r="D61" s="191"/>
      <c r="E61" s="177">
        <v>0</v>
      </c>
      <c r="F61" s="177"/>
      <c r="G61" s="177">
        <v>0</v>
      </c>
      <c r="H61" s="177"/>
      <c r="I61" s="185">
        <v>0</v>
      </c>
      <c r="J61" s="185"/>
      <c r="L61" s="14"/>
      <c r="M61" s="103"/>
      <c r="S61" s="115">
        <v>138</v>
      </c>
      <c r="T61" s="115"/>
    </row>
    <row r="62" spans="2:20" ht="30" customHeight="1" x14ac:dyDescent="0.25">
      <c r="B62" s="189" t="s">
        <v>235</v>
      </c>
      <c r="C62" s="190"/>
      <c r="D62" s="191"/>
      <c r="E62" s="177">
        <v>0</v>
      </c>
      <c r="F62" s="177"/>
      <c r="G62" s="177">
        <v>0</v>
      </c>
      <c r="H62" s="177"/>
      <c r="I62" s="185">
        <v>0</v>
      </c>
      <c r="J62" s="185"/>
      <c r="L62" s="14"/>
      <c r="M62" s="103"/>
      <c r="S62" s="115">
        <v>150</v>
      </c>
      <c r="T62" s="115"/>
    </row>
    <row r="63" spans="2:20" ht="30" customHeight="1" x14ac:dyDescent="0.25">
      <c r="B63" s="189" t="s">
        <v>236</v>
      </c>
      <c r="C63" s="190"/>
      <c r="D63" s="191"/>
      <c r="E63" s="177">
        <v>0</v>
      </c>
      <c r="F63" s="177"/>
      <c r="G63" s="177">
        <v>0</v>
      </c>
      <c r="H63" s="177"/>
      <c r="I63" s="185">
        <v>0</v>
      </c>
      <c r="J63" s="185"/>
      <c r="L63" s="14"/>
      <c r="M63" s="88"/>
      <c r="S63" s="115">
        <v>151</v>
      </c>
      <c r="T63" s="115"/>
    </row>
    <row r="64" spans="2:20" ht="90" customHeight="1" x14ac:dyDescent="0.25">
      <c r="B64" s="145" t="s">
        <v>237</v>
      </c>
      <c r="C64" s="145"/>
      <c r="D64" s="145"/>
      <c r="E64" s="145"/>
      <c r="F64" s="145"/>
      <c r="G64" s="145"/>
      <c r="H64" s="145"/>
      <c r="I64" s="145"/>
      <c r="J64" s="145"/>
    </row>
    <row r="65" spans="2:22" ht="27" customHeight="1" x14ac:dyDescent="0.25">
      <c r="B65" s="145" t="s">
        <v>238</v>
      </c>
      <c r="C65" s="145"/>
      <c r="D65" s="145"/>
      <c r="E65" s="145"/>
      <c r="F65" s="145"/>
      <c r="G65" s="145"/>
      <c r="H65" s="145"/>
      <c r="I65" s="145"/>
      <c r="J65" s="145"/>
    </row>
    <row r="66" spans="2:22" x14ac:dyDescent="0.25">
      <c r="B66" s="145" t="s">
        <v>239</v>
      </c>
      <c r="C66" s="145"/>
      <c r="D66" s="145"/>
      <c r="E66" s="145"/>
      <c r="F66" s="145"/>
      <c r="G66" s="145"/>
      <c r="H66" s="145"/>
      <c r="I66" s="145"/>
      <c r="J66" s="145"/>
    </row>
    <row r="68" spans="2:22" x14ac:dyDescent="0.25">
      <c r="B68" s="65" t="s">
        <v>240</v>
      </c>
      <c r="G68" s="66" t="s">
        <v>38</v>
      </c>
      <c r="H68" s="66" t="s">
        <v>39</v>
      </c>
      <c r="I68" s="147" t="s">
        <v>40</v>
      </c>
      <c r="J68" s="148"/>
      <c r="L68" s="15" t="s">
        <v>41</v>
      </c>
    </row>
    <row r="69" spans="2:22" ht="26.25" customHeight="1" x14ac:dyDescent="0.25">
      <c r="B69" s="141" t="s">
        <v>241</v>
      </c>
      <c r="C69" s="141"/>
      <c r="D69" s="141"/>
      <c r="E69" s="141"/>
      <c r="F69" s="141"/>
      <c r="G69" s="58" t="s">
        <v>43</v>
      </c>
      <c r="H69" s="58"/>
      <c r="I69" s="170" t="s">
        <v>242</v>
      </c>
      <c r="J69" s="144"/>
      <c r="L69" s="14" t="str">
        <f>CONCATENATE("(",LEN(I69),")")</f>
        <v>(87)</v>
      </c>
      <c r="M69" s="52"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15">
        <v>73</v>
      </c>
      <c r="V69" s="23">
        <f>IF(OR(AND(G69="", H69&lt;&gt;"", I69&lt;&gt;""), AND(G69&lt;&gt;"", H69="")), 0, 1)</f>
        <v>0</v>
      </c>
    </row>
    <row r="70" spans="2:22" x14ac:dyDescent="0.25">
      <c r="B70" s="67"/>
    </row>
    <row r="71" spans="2:22" ht="48.75" customHeight="1" x14ac:dyDescent="0.25">
      <c r="B71" s="171" t="s">
        <v>243</v>
      </c>
      <c r="C71" s="171"/>
      <c r="D71" s="171"/>
      <c r="E71" s="171"/>
      <c r="F71" s="171"/>
      <c r="G71" s="171"/>
      <c r="H71" s="171"/>
      <c r="I71" s="171"/>
      <c r="J71" s="171"/>
    </row>
    <row r="72" spans="2:22" x14ac:dyDescent="0.25">
      <c r="B72" s="70"/>
      <c r="G72" s="66" t="s">
        <v>38</v>
      </c>
      <c r="H72" s="66" t="s">
        <v>39</v>
      </c>
      <c r="I72" s="147" t="s">
        <v>40</v>
      </c>
      <c r="J72" s="148"/>
      <c r="L72" s="15" t="s">
        <v>41</v>
      </c>
    </row>
    <row r="73" spans="2:22" ht="30" customHeight="1" x14ac:dyDescent="0.25">
      <c r="B73" s="141" t="s">
        <v>244</v>
      </c>
      <c r="C73" s="141"/>
      <c r="D73" s="141"/>
      <c r="E73" s="141"/>
      <c r="F73" s="141"/>
      <c r="G73" s="58" t="s">
        <v>43</v>
      </c>
      <c r="H73" s="58"/>
      <c r="I73" s="170" t="s">
        <v>245</v>
      </c>
      <c r="J73" s="144"/>
      <c r="L73" s="14" t="str">
        <f>CONCATENATE("(",LEN(I73),")")</f>
        <v>(162)</v>
      </c>
      <c r="M73" s="52"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15">
        <v>139</v>
      </c>
      <c r="V73" s="25"/>
    </row>
    <row r="75" spans="2:22" ht="40.5" customHeight="1" x14ac:dyDescent="0.25">
      <c r="B75" s="171" t="s">
        <v>246</v>
      </c>
      <c r="C75" s="171"/>
      <c r="D75" s="171"/>
      <c r="E75" s="171"/>
      <c r="F75" s="171"/>
      <c r="G75" s="171"/>
      <c r="H75" s="171"/>
      <c r="I75" s="171"/>
      <c r="J75" s="171"/>
    </row>
    <row r="76" spans="2:22" ht="25.5" customHeight="1" x14ac:dyDescent="0.25">
      <c r="B76" s="155" t="s">
        <v>46</v>
      </c>
      <c r="C76" s="155"/>
      <c r="D76" s="155"/>
      <c r="E76" s="155"/>
      <c r="F76" s="155"/>
      <c r="G76" s="155" t="s">
        <v>47</v>
      </c>
      <c r="H76" s="155"/>
      <c r="I76" s="155" t="s">
        <v>48</v>
      </c>
      <c r="J76" s="155"/>
    </row>
    <row r="77" spans="2:22" ht="24.95" customHeight="1" x14ac:dyDescent="0.25">
      <c r="B77" s="184" t="s">
        <v>247</v>
      </c>
      <c r="C77" s="184"/>
      <c r="D77" s="184"/>
      <c r="E77" s="184"/>
      <c r="F77" s="184"/>
      <c r="G77" s="176">
        <v>44923</v>
      </c>
      <c r="H77" s="176"/>
      <c r="I77" s="156">
        <v>2022</v>
      </c>
      <c r="J77" s="156"/>
      <c r="M77" s="86"/>
      <c r="S77" s="115">
        <v>140</v>
      </c>
    </row>
    <row r="79" spans="2:22" x14ac:dyDescent="0.25">
      <c r="B79" s="65" t="s">
        <v>248</v>
      </c>
      <c r="G79" s="66" t="s">
        <v>38</v>
      </c>
      <c r="H79" s="66" t="s">
        <v>39</v>
      </c>
      <c r="I79" s="147" t="s">
        <v>40</v>
      </c>
      <c r="J79" s="148"/>
      <c r="L79" s="15" t="s">
        <v>41</v>
      </c>
    </row>
    <row r="80" spans="2:22" ht="33.75" customHeight="1" x14ac:dyDescent="0.25">
      <c r="B80" s="141" t="s">
        <v>249</v>
      </c>
      <c r="C80" s="141"/>
      <c r="D80" s="141"/>
      <c r="E80" s="141"/>
      <c r="F80" s="141"/>
      <c r="G80" s="58" t="s">
        <v>43</v>
      </c>
      <c r="H80" s="58"/>
      <c r="I80" s="156" t="s">
        <v>250</v>
      </c>
      <c r="J80" s="156"/>
      <c r="L80" s="14" t="str">
        <f>CONCATENATE("(",LEN(I80),")")</f>
        <v>(1054)</v>
      </c>
      <c r="M80" s="52"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15">
        <v>74</v>
      </c>
      <c r="V80" s="23">
        <f>IF(OR(AND(G80="", H80&lt;&gt;"", I80&lt;&gt;""), AND(G80&lt;&gt;"", H80="")), 0, 1)</f>
        <v>0</v>
      </c>
    </row>
    <row r="81" spans="2:22" x14ac:dyDescent="0.25">
      <c r="B81" s="67"/>
    </row>
    <row r="82" spans="2:22" ht="48.75" customHeight="1" x14ac:dyDescent="0.25">
      <c r="B82" s="171" t="s">
        <v>251</v>
      </c>
      <c r="C82" s="171"/>
      <c r="D82" s="171"/>
      <c r="E82" s="171"/>
      <c r="F82" s="171"/>
      <c r="G82" s="171"/>
      <c r="H82" s="171"/>
      <c r="I82" s="171"/>
      <c r="J82" s="171"/>
    </row>
    <row r="83" spans="2:22" ht="15" customHeight="1" x14ac:dyDescent="0.25">
      <c r="B83" s="155" t="s">
        <v>46</v>
      </c>
      <c r="C83" s="155"/>
      <c r="D83" s="155"/>
      <c r="E83" s="155"/>
      <c r="F83" s="155"/>
      <c r="G83" s="155"/>
      <c r="H83" s="155"/>
      <c r="I83" s="155"/>
      <c r="J83" s="155"/>
    </row>
    <row r="84" spans="2:22" ht="24.95" customHeight="1" x14ac:dyDescent="0.25">
      <c r="B84" s="184" t="s">
        <v>252</v>
      </c>
      <c r="C84" s="184"/>
      <c r="D84" s="184"/>
      <c r="E84" s="184"/>
      <c r="F84" s="184"/>
      <c r="G84" s="184"/>
      <c r="H84" s="184"/>
      <c r="I84" s="184"/>
      <c r="J84" s="184"/>
      <c r="M84" s="52"/>
      <c r="S84" s="115">
        <v>141</v>
      </c>
    </row>
    <row r="85" spans="2:22" x14ac:dyDescent="0.25">
      <c r="B85" s="77"/>
      <c r="C85" s="77"/>
      <c r="D85" s="77"/>
      <c r="E85" s="77"/>
      <c r="F85" s="77"/>
      <c r="G85" s="77"/>
      <c r="H85" s="77"/>
      <c r="I85" s="77"/>
      <c r="J85" s="77"/>
    </row>
    <row r="86" spans="2:22" ht="48.75" customHeight="1" x14ac:dyDescent="0.25">
      <c r="B86" s="171" t="s">
        <v>253</v>
      </c>
      <c r="C86" s="171"/>
      <c r="D86" s="171"/>
      <c r="E86" s="171"/>
      <c r="F86" s="171"/>
      <c r="G86" s="171"/>
      <c r="H86" s="171"/>
      <c r="I86" s="171"/>
      <c r="J86" s="171"/>
    </row>
    <row r="87" spans="2:22" ht="26.25" customHeight="1" x14ac:dyDescent="0.25">
      <c r="B87" s="65"/>
      <c r="G87" s="66" t="s">
        <v>38</v>
      </c>
      <c r="H87" s="66" t="s">
        <v>39</v>
      </c>
      <c r="I87" s="147" t="s">
        <v>40</v>
      </c>
      <c r="J87" s="148"/>
      <c r="L87" s="15" t="s">
        <v>41</v>
      </c>
    </row>
    <row r="88" spans="2:22" ht="26.25" customHeight="1" x14ac:dyDescent="0.25">
      <c r="B88" s="169" t="s">
        <v>254</v>
      </c>
      <c r="C88" s="169"/>
      <c r="D88" s="169"/>
      <c r="E88" s="169"/>
      <c r="F88" s="169"/>
      <c r="G88" s="58" t="s">
        <v>43</v>
      </c>
      <c r="H88" s="58"/>
      <c r="I88" s="170" t="s">
        <v>255</v>
      </c>
      <c r="J88" s="144"/>
      <c r="L88" s="14" t="str">
        <f>CONCATENATE("(",LEN(I88),")")</f>
        <v>(98)</v>
      </c>
      <c r="M88" s="52"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15">
        <v>142</v>
      </c>
      <c r="V88" s="25"/>
    </row>
    <row r="90" spans="2:22" ht="26.25" customHeight="1" x14ac:dyDescent="0.25">
      <c r="B90" s="65" t="s">
        <v>256</v>
      </c>
      <c r="G90" s="66" t="s">
        <v>38</v>
      </c>
      <c r="H90" s="66" t="s">
        <v>39</v>
      </c>
      <c r="I90" s="147" t="s">
        <v>40</v>
      </c>
      <c r="J90" s="148"/>
      <c r="L90" s="15" t="s">
        <v>41</v>
      </c>
    </row>
    <row r="91" spans="2:22" ht="45.75" customHeight="1" x14ac:dyDescent="0.25">
      <c r="B91" s="169" t="s">
        <v>257</v>
      </c>
      <c r="C91" s="169"/>
      <c r="D91" s="169"/>
      <c r="E91" s="169"/>
      <c r="F91" s="169"/>
      <c r="G91" s="58" t="s">
        <v>43</v>
      </c>
      <c r="H91" s="58"/>
      <c r="I91" s="170" t="s">
        <v>258</v>
      </c>
      <c r="J91" s="144"/>
      <c r="L91" s="14" t="str">
        <f>CONCATENATE("(",LEN(I91),")")</f>
        <v>(210)</v>
      </c>
      <c r="M91" s="52"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15">
        <v>149</v>
      </c>
      <c r="V91" s="23">
        <f>IF(OR(AND(G91="", H91&lt;&gt;"", I91&lt;&gt;""), AND(G91&lt;&gt;"", H91="")), 0, 1)</f>
        <v>0</v>
      </c>
    </row>
    <row r="92" spans="2:22" ht="25.5" customHeight="1" x14ac:dyDescent="0.25">
      <c r="B92" s="145" t="s">
        <v>259</v>
      </c>
      <c r="C92" s="145"/>
      <c r="D92" s="145"/>
      <c r="E92" s="145"/>
      <c r="F92" s="145"/>
      <c r="G92" s="145"/>
      <c r="H92" s="145"/>
      <c r="I92" s="145"/>
      <c r="J92" s="145"/>
    </row>
    <row r="93" spans="2:22" x14ac:dyDescent="0.25">
      <c r="B93" s="74"/>
      <c r="C93" s="74"/>
      <c r="D93" s="74"/>
      <c r="E93" s="74"/>
      <c r="F93" s="74"/>
      <c r="G93" s="74"/>
      <c r="H93" s="74"/>
      <c r="I93" s="74"/>
      <c r="J93" s="74"/>
    </row>
    <row r="94" spans="2:22" ht="38.25" customHeight="1" x14ac:dyDescent="0.25">
      <c r="B94" s="171" t="s">
        <v>260</v>
      </c>
      <c r="C94" s="171"/>
      <c r="D94" s="171"/>
      <c r="E94" s="171"/>
      <c r="F94" s="171"/>
      <c r="G94" s="171"/>
      <c r="H94" s="171"/>
      <c r="I94" s="171"/>
      <c r="J94" s="171"/>
    </row>
    <row r="95" spans="2:22" x14ac:dyDescent="0.25">
      <c r="B95" s="155" t="s">
        <v>46</v>
      </c>
      <c r="C95" s="155"/>
      <c r="D95" s="155"/>
      <c r="E95" s="155"/>
      <c r="F95" s="155"/>
      <c r="G95" s="155"/>
      <c r="H95" s="155"/>
      <c r="I95" s="155"/>
      <c r="J95" s="155"/>
    </row>
    <row r="96" spans="2:22" ht="50.1" customHeight="1" x14ac:dyDescent="0.25">
      <c r="B96" s="160" t="s">
        <v>261</v>
      </c>
      <c r="C96" s="160"/>
      <c r="D96" s="160"/>
      <c r="E96" s="160"/>
      <c r="F96" s="160"/>
      <c r="G96" s="160"/>
      <c r="H96" s="160"/>
      <c r="I96" s="160"/>
      <c r="J96" s="160"/>
      <c r="M96" s="52"/>
      <c r="S96" s="115">
        <v>143</v>
      </c>
    </row>
  </sheetData>
  <sheetProtection algorithmName="SHA-512" hashValue="BTIeeqBrlACLxflIypgJrKaLbr/l+u/fREaHBU2qRZgalxP7/jXJfq9CaW5d1p+/oBkqMeN6SYBvyiOM8WTJ1w==" saltValue="uYmqR7tq2Vr0jjddlpH87g==" spinCount="100000"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 ref="I11:J11"/>
    <mergeCell ref="B13:J13"/>
    <mergeCell ref="I9:J9"/>
    <mergeCell ref="B10:F10"/>
    <mergeCell ref="I10:J10"/>
    <mergeCell ref="I5:J5"/>
    <mergeCell ref="B6:F6"/>
    <mergeCell ref="I6:J6"/>
    <mergeCell ref="B8:J8"/>
    <mergeCell ref="G15:H15"/>
    <mergeCell ref="G16:H16"/>
    <mergeCell ref="G18:H18"/>
    <mergeCell ref="G19:H19"/>
    <mergeCell ref="G17:H17"/>
    <mergeCell ref="G20:H20"/>
    <mergeCell ref="G21:H21"/>
    <mergeCell ref="G22:H22"/>
    <mergeCell ref="B11:F11"/>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290" yWindow="612" count="7">
    <dataValidation type="custom" allowBlank="1" showInputMessage="1" showErrorMessage="1" error="Valor NO válido" prompt="Ingrese &quot;X&quot;" sqref="G6:H6 G10:H11 G33:H33 G43:H43 G46:H46 G69:H69 G73:H73 G80:H80 G88:H88 G91:H91 E16:E22 F16:F19 F21:F22" xr:uid="{00000000-0002-0000-0700-000000000000}">
      <formula1>COUNTIF(Respuesta_SINO,TRIM(CELL("contents")))=1</formula1>
    </dataValidation>
    <dataValidation type="decimal" allowBlank="1" showInputMessage="1" showErrorMessage="1" error="Valor NO Válido." prompt="Ingrese Número" sqref="H28:J29" xr:uid="{00000000-0002-0000-0700-000001000000}">
      <formula1>Decimal2_Minimo</formula1>
      <formula2>Decimal2_Maximo</formula2>
    </dataValidation>
    <dataValidation type="whole" allowBlank="1" showInputMessage="1" showErrorMessage="1" error="Valor NO Válido." prompt="Ingrese Número" sqref="D28:G29 E58:J63 J16:J22 E50:J55 I77:J77" xr:uid="{00000000-0002-0000-0700-000002000000}">
      <formula1>Entero_Minimo</formula1>
      <formula2>Entero_Maximo</formula2>
    </dataValidation>
    <dataValidation type="date" allowBlank="1" showInputMessage="1" showErrorMessage="1" error="Fecha No Valida" prompt="(dd/mm/yyyy)" sqref="I16:I22 G77:H77" xr:uid="{00000000-0002-0000-0700-000003000000}">
      <formula1>Fecha_Minimo</formula1>
      <formula2>Fecha_Maximo</formula2>
    </dataValidation>
    <dataValidation type="whole" allowBlank="1" showInputMessage="1" showErrorMessage="1" error="Valor NO Válido" prompt="Ingrese Número" sqref="E49 G49 I49:J49 E57 G57 I57:J57" xr:uid="{00000000-0002-0000-0700-000004000000}">
      <formula1>Entero_Minimo</formula1>
      <formula2>Entero_Maximo</formula2>
    </dataValidation>
    <dataValidation type="textLength" allowBlank="1" showErrorMessage="1" error="Cantidad de caracteres NO valido." sqref="I6:J6 I10:J11 I33:J33 I43:J43 I46:J46 I69:J69 I73:J73 I80:J80 I88:J88 I91:J91" xr:uid="{00000000-0002-0000-0700-000005000000}">
      <formula1>Explicacion_LongMinimo</formula1>
      <formula2>Explicacion_LongMaximo2</formula2>
    </dataValidation>
    <dataValidation type="textLength" allowBlank="1" showErrorMessage="1" error="Cantidad de caracteres NO válido." sqref="B84:J84 B96:J96 B77:F77 B37:K37 B40:J40 G16:H22" xr:uid="{00000000-0002-0000-0700-000006000000}">
      <formula1>Explicacion_LongMinimo</formula1>
      <formula2>Explicacion_LongMaximo</formula2>
    </dataValidation>
  </dataValidations>
  <hyperlinks>
    <hyperlink ref="M4" location="Principal!A1" display="Ir al Princimal" xr:uid="{00000000-0004-0000-0700-000000000000}"/>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dimension ref="A1:Z23"/>
  <sheetViews>
    <sheetView zoomScaleNormal="100" zoomScaleSheetLayoutView="100" workbookViewId="0">
      <selection activeCell="B3" sqref="B3:J17"/>
    </sheetView>
  </sheetViews>
  <sheetFormatPr baseColWidth="10" defaultColWidth="11.42578125" defaultRowHeight="15" x14ac:dyDescent="0.25"/>
  <cols>
    <col min="1" max="1" width="3" style="51" customWidth="1"/>
    <col min="2" max="2" width="3.5703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8" customWidth="1"/>
    <col min="20" max="21" width="11.42578125" style="28"/>
    <col min="22" max="22" width="11.42578125" style="33"/>
    <col min="23" max="23" width="11.42578125" style="28"/>
    <col min="24" max="26" width="11.42578125" style="59"/>
    <col min="27" max="16384" width="11.42578125" style="51"/>
  </cols>
  <sheetData>
    <row r="1" spans="1:25" x14ac:dyDescent="0.25">
      <c r="S1" s="108"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8"/>
      <c r="T2" s="28"/>
      <c r="U2" s="28"/>
      <c r="V2" s="33"/>
      <c r="W2" s="28"/>
      <c r="X2" s="59"/>
      <c r="Y2" s="59"/>
    </row>
    <row r="3" spans="1:25" x14ac:dyDescent="0.25">
      <c r="B3" s="63" t="s">
        <v>262</v>
      </c>
      <c r="U3" s="28">
        <f>SUM(V:V)</f>
        <v>0</v>
      </c>
    </row>
    <row r="4" spans="1:25" ht="15.75" x14ac:dyDescent="0.25">
      <c r="B4" s="64"/>
      <c r="M4" s="54" t="s">
        <v>36</v>
      </c>
    </row>
    <row r="5" spans="1:25" x14ac:dyDescent="0.25">
      <c r="B5" s="65" t="s">
        <v>263</v>
      </c>
      <c r="G5" s="66" t="s">
        <v>38</v>
      </c>
      <c r="H5" s="66" t="s">
        <v>39</v>
      </c>
      <c r="I5" s="201" t="s">
        <v>40</v>
      </c>
      <c r="J5" s="201"/>
      <c r="L5" s="15" t="s">
        <v>41</v>
      </c>
    </row>
    <row r="6" spans="1:25" ht="64.5" customHeight="1" x14ac:dyDescent="0.25">
      <c r="B6" s="141" t="s">
        <v>264</v>
      </c>
      <c r="C6" s="141"/>
      <c r="D6" s="141"/>
      <c r="E6" s="141"/>
      <c r="F6" s="141"/>
      <c r="G6" s="58" t="s">
        <v>43</v>
      </c>
      <c r="H6" s="58"/>
      <c r="I6" s="170" t="s">
        <v>265</v>
      </c>
      <c r="J6" s="144"/>
      <c r="L6" s="14" t="str">
        <f>CONCATENATE("(",LEN(I6),")")</f>
        <v>(212)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8">
        <v>75</v>
      </c>
      <c r="V6" s="33">
        <f>IF(OR(AND(G6="", H6&lt;&gt;"", I6&lt;&gt;""), AND(G6&lt;&gt;"", H6="")), 0, 1)</f>
        <v>0</v>
      </c>
    </row>
    <row r="7" spans="1:25" ht="64.5" customHeight="1" x14ac:dyDescent="0.25">
      <c r="B7" s="141" t="s">
        <v>266</v>
      </c>
      <c r="C7" s="141"/>
      <c r="D7" s="141"/>
      <c r="E7" s="141"/>
      <c r="F7" s="141"/>
      <c r="G7" s="58" t="s">
        <v>43</v>
      </c>
      <c r="H7" s="58"/>
      <c r="I7" s="170" t="s">
        <v>267</v>
      </c>
      <c r="J7" s="144"/>
      <c r="L7" s="14" t="str">
        <f>CONCATENATE("(",LEN(I7),")")</f>
        <v>(218)</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8">
        <v>76</v>
      </c>
      <c r="V7" s="33">
        <f>IF(OR(AND(G7="", H7&lt;&gt;"", I7&lt;&gt;""), AND(G7&lt;&gt;"", H7="")), 0, 1)</f>
        <v>0</v>
      </c>
    </row>
    <row r="8" spans="1:25" x14ac:dyDescent="0.25">
      <c r="B8" s="77"/>
      <c r="C8" s="77"/>
      <c r="D8" s="77"/>
      <c r="E8" s="77"/>
      <c r="F8" s="77"/>
      <c r="G8" s="78"/>
      <c r="H8" s="78"/>
      <c r="I8" s="79"/>
      <c r="J8" s="79"/>
      <c r="L8" s="14"/>
      <c r="M8" s="52"/>
    </row>
    <row r="9" spans="1:25" ht="63.75" customHeight="1" x14ac:dyDescent="0.25">
      <c r="B9" s="142" t="s">
        <v>268</v>
      </c>
      <c r="C9" s="142"/>
      <c r="D9" s="142"/>
      <c r="E9" s="142"/>
      <c r="F9" s="142"/>
      <c r="G9" s="142"/>
      <c r="H9" s="142"/>
      <c r="I9" s="142"/>
      <c r="J9" s="142"/>
    </row>
    <row r="10" spans="1:25" ht="25.5" customHeight="1" x14ac:dyDescent="0.25">
      <c r="B10" s="155" t="s">
        <v>46</v>
      </c>
      <c r="C10" s="155"/>
      <c r="D10" s="155"/>
      <c r="E10" s="155"/>
      <c r="F10" s="155" t="s">
        <v>269</v>
      </c>
      <c r="G10" s="155"/>
      <c r="H10" s="155" t="s">
        <v>270</v>
      </c>
      <c r="I10" s="155"/>
      <c r="J10" s="155"/>
    </row>
    <row r="11" spans="1:25" ht="24.95" customHeight="1" x14ac:dyDescent="0.25">
      <c r="B11" s="202" t="s">
        <v>271</v>
      </c>
      <c r="C11" s="202"/>
      <c r="D11" s="202"/>
      <c r="E11" s="202"/>
      <c r="F11" s="157">
        <v>43826</v>
      </c>
      <c r="G11" s="157"/>
      <c r="H11" s="156">
        <v>2019</v>
      </c>
      <c r="I11" s="156"/>
      <c r="J11" s="156"/>
      <c r="M11" s="62"/>
      <c r="S11" s="108">
        <v>144</v>
      </c>
    </row>
    <row r="12" spans="1:25" x14ac:dyDescent="0.25">
      <c r="B12" s="80"/>
      <c r="C12" s="80"/>
      <c r="D12" s="80"/>
      <c r="E12" s="80"/>
      <c r="F12" s="80"/>
      <c r="G12" s="80"/>
      <c r="H12" s="80"/>
      <c r="I12" s="80"/>
      <c r="J12" s="80"/>
    </row>
    <row r="13" spans="1:25" x14ac:dyDescent="0.25">
      <c r="B13" s="142" t="s">
        <v>272</v>
      </c>
      <c r="C13" s="142"/>
      <c r="D13" s="142"/>
      <c r="E13" s="142"/>
      <c r="F13" s="142"/>
      <c r="G13" s="142"/>
      <c r="H13" s="142"/>
      <c r="I13" s="142"/>
      <c r="J13" s="142"/>
    </row>
    <row r="15" spans="1:25" x14ac:dyDescent="0.25">
      <c r="B15" s="65"/>
      <c r="G15" s="66" t="s">
        <v>38</v>
      </c>
      <c r="H15" s="66" t="s">
        <v>39</v>
      </c>
      <c r="I15" s="147" t="s">
        <v>40</v>
      </c>
      <c r="J15" s="148"/>
      <c r="L15" s="15" t="s">
        <v>41</v>
      </c>
    </row>
    <row r="16" spans="1:25" ht="54" customHeight="1" x14ac:dyDescent="0.25">
      <c r="B16" s="141" t="s">
        <v>273</v>
      </c>
      <c r="C16" s="141"/>
      <c r="D16" s="141"/>
      <c r="E16" s="141"/>
      <c r="F16" s="141"/>
      <c r="G16" s="58" t="s">
        <v>43</v>
      </c>
      <c r="H16" s="58"/>
      <c r="I16" s="170" t="s">
        <v>274</v>
      </c>
      <c r="J16" s="144"/>
      <c r="L16" s="14" t="str">
        <f>CONCATENATE("(",LEN(I16),")")</f>
        <v>(234)</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8">
        <v>145</v>
      </c>
      <c r="V16" s="109"/>
    </row>
    <row r="17" spans="2:22" ht="54" customHeight="1" x14ac:dyDescent="0.25">
      <c r="B17" s="141" t="s">
        <v>275</v>
      </c>
      <c r="C17" s="141"/>
      <c r="D17" s="141"/>
      <c r="E17" s="141"/>
      <c r="F17" s="141"/>
      <c r="G17" s="58" t="s">
        <v>43</v>
      </c>
      <c r="H17" s="58"/>
      <c r="I17" s="170" t="s">
        <v>276</v>
      </c>
      <c r="J17" s="144"/>
      <c r="L17" s="14" t="str">
        <f>CONCATENATE("(",LEN(I17),")")</f>
        <v>(99)</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8">
        <v>146</v>
      </c>
      <c r="V17" s="109"/>
    </row>
    <row r="23" spans="2:22" x14ac:dyDescent="0.25">
      <c r="I23" s="51"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xr:uid="{00000000-0002-0000-0800-000000000000}">
      <formula1>COUNTIF(Respuesta_SINO,TRIM(CELL("contents")))=1</formula1>
    </dataValidation>
    <dataValidation type="whole" allowBlank="1" showInputMessage="1" showErrorMessage="1" error="Valor NO Válido." prompt="Ingrese Número" sqref="H11:J11" xr:uid="{00000000-0002-0000-0800-000001000000}">
      <formula1>Entero_Minimo</formula1>
      <formula2>Entero_Maximo</formula2>
    </dataValidation>
    <dataValidation type="date" allowBlank="1" showInputMessage="1" showErrorMessage="1" error="Fecha No Valida" prompt="(dd/mm/yyyy)" sqref="F11:G11" xr:uid="{00000000-0002-0000-0800-000002000000}">
      <formula1>Fecha_Minimo</formula1>
      <formula2>Fecha_Maximo</formula2>
    </dataValidation>
    <dataValidation type="textLength" allowBlank="1" showErrorMessage="1" error="Cantidad de caracteres NO valido." sqref="I6:J7 I16:J17" xr:uid="{00000000-0002-0000-0800-000003000000}">
      <formula1>Explicacion_LongMinimo</formula1>
      <formula2>Explicacion_LongMaximo2</formula2>
    </dataValidation>
    <dataValidation type="textLength" allowBlank="1" showErrorMessage="1" error="Cantidad de caracteres NO válido." sqref="B11:E11" xr:uid="{00000000-0002-0000-0800-000004000000}">
      <formula1>Explicacion_LongMinimo</formula1>
      <formula2>Explicacion_LongMaximo</formula2>
    </dataValidation>
  </dataValidations>
  <hyperlinks>
    <hyperlink ref="M4" location="Principal!A1" display="Ir al Princimal" xr:uid="{00000000-0004-0000-0800-000000000000}"/>
  </hyperlinks>
  <pageMargins left="0.7" right="0.7" top="0.75" bottom="0.75" header="0.3" footer="0.3"/>
  <pageSetup paperSize="9" scale="98" orientation="portrait"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DF33913B9F8B4598EFE93EA45B51BA" ma:contentTypeVersion="5" ma:contentTypeDescription="Create a new document." ma:contentTypeScope="" ma:versionID="6b1e60a3bb13eecde801268e78b7027b">
  <xsd:schema xmlns:xsd="http://www.w3.org/2001/XMLSchema" xmlns:xs="http://www.w3.org/2001/XMLSchema" xmlns:p="http://schemas.microsoft.com/office/2006/metadata/properties" xmlns:ns2="1dc37d37-97c6-4574-96aa-18060a0592d5" xmlns:ns3="d61405d8-0c6d-45b7-9e6c-3b6613183bce" targetNamespace="http://schemas.microsoft.com/office/2006/metadata/properties" ma:root="true" ma:fieldsID="557b5b86ee112e088914d0b24ccdcb91" ns2:_="" ns3:_="">
    <xsd:import namespace="1dc37d37-97c6-4574-96aa-18060a0592d5"/>
    <xsd:import namespace="d61405d8-0c6d-45b7-9e6c-3b6613183bce"/>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7d37-97c6-4574-96aa-18060a059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1405d8-0c6d-45b7-9e6c-3b6613183bc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248F80-9E9E-4EB9-9844-F5FC55CE751B}">
  <ds:schemaRefs>
    <ds:schemaRef ds:uri="http://schemas.microsoft.com/sharepoint/v3/contenttype/forms"/>
  </ds:schemaRefs>
</ds:datastoreItem>
</file>

<file path=customXml/itemProps2.xml><?xml version="1.0" encoding="utf-8"?>
<ds:datastoreItem xmlns:ds="http://schemas.openxmlformats.org/officeDocument/2006/customXml" ds:itemID="{42978AE8-8A4A-4320-800F-2762D021D8A8}">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d61405d8-0c6d-45b7-9e6c-3b6613183bce"/>
    <ds:schemaRef ds:uri="1dc37d37-97c6-4574-96aa-18060a0592d5"/>
    <ds:schemaRef ds:uri="http://purl.org/dc/dcmitype/"/>
  </ds:schemaRefs>
</ds:datastoreItem>
</file>

<file path=customXml/itemProps3.xml><?xml version="1.0" encoding="utf-8"?>
<ds:datastoreItem xmlns:ds="http://schemas.openxmlformats.org/officeDocument/2006/customXml" ds:itemID="{B4FEEA9D-E408-4C28-8FE4-E2FD68F343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37d37-97c6-4574-96aa-18060a0592d5"/>
    <ds:schemaRef ds:uri="d61405d8-0c6d-45b7-9e6c-3b6613183b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T_TGSC2</dc:creator>
  <cp:keywords/>
  <dc:description/>
  <cp:lastModifiedBy>Alejandro Dionel Lastra Infantas</cp:lastModifiedBy>
  <cp:revision/>
  <dcterms:created xsi:type="dcterms:W3CDTF">2016-08-12T15:17:47Z</dcterms:created>
  <dcterms:modified xsi:type="dcterms:W3CDTF">2023-03-02T14:33:01Z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0x010100F1DF33913B9F8B4598EFE93EA45B51BA</vt:lpwstr>
  </property>
</Properties>
</file>